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udget Boudl 2023\"/>
    </mc:Choice>
  </mc:AlternateContent>
  <xr:revisionPtr revIDLastSave="0" documentId="8_{625FAD2C-9F85-4322-9B49-7C78A8FF3089}" xr6:coauthVersionLast="47" xr6:coauthVersionMax="47" xr10:uidLastSave="{00000000-0000-0000-0000-000000000000}"/>
  <bookViews>
    <workbookView xWindow="-120" yWindow="-120" windowWidth="29040" windowHeight="15840" xr2:uid="{B2DA5CC3-8C86-4D93-8527-E8E859575FC3}"/>
  </bookViews>
  <sheets>
    <sheet name="Hotel name" sheetId="14" r:id="rId1"/>
  </sheets>
  <definedNames>
    <definedName name="_xlnm.Print_Area" localSheetId="0">'Hotel name'!$D$2:$X$61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" i="14" l="1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11" i="14"/>
  <c r="M12" i="14"/>
  <c r="M13" i="14"/>
  <c r="M14" i="14"/>
  <c r="M15" i="14"/>
  <c r="M11" i="14"/>
  <c r="L8" i="14"/>
  <c r="K8" i="14"/>
  <c r="J8" i="14"/>
  <c r="I8" i="14"/>
  <c r="O9" i="14" l="1"/>
  <c r="N9" i="14"/>
  <c r="P9" i="14"/>
  <c r="Q9" i="14"/>
  <c r="R9" i="14"/>
  <c r="S9" i="14"/>
  <c r="T9" i="14"/>
  <c r="U9" i="14"/>
  <c r="V9" i="14"/>
  <c r="W9" i="14"/>
  <c r="L6" i="14"/>
  <c r="K6" i="14"/>
  <c r="M16" i="14"/>
  <c r="J6" i="14"/>
  <c r="M8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X9" i="14" l="1"/>
  <c r="Y9" i="14" s="1"/>
  <c r="H8" i="14"/>
  <c r="G8" i="14"/>
  <c r="F8" i="14"/>
  <c r="I6" i="14"/>
  <c r="M6" i="14" s="1"/>
  <c r="H6" i="14"/>
  <c r="G6" i="14"/>
  <c r="F6" i="14"/>
  <c r="D5" i="14"/>
  <c r="D2" i="14"/>
  <c r="X8" i="14" l="1"/>
  <c r="Q8" i="14"/>
  <c r="U8" i="14"/>
  <c r="N8" i="14"/>
  <c r="R8" i="14"/>
  <c r="V8" i="14"/>
  <c r="S8" i="14"/>
  <c r="P8" i="14"/>
  <c r="T8" i="14"/>
  <c r="O8" i="14"/>
  <c r="W8" i="14"/>
</calcChain>
</file>

<file path=xl/sharedStrings.xml><?xml version="1.0" encoding="utf-8"?>
<sst xmlns="http://schemas.openxmlformats.org/spreadsheetml/2006/main" count="74" uniqueCount="46">
  <si>
    <t>Avl. Rooms</t>
  </si>
  <si>
    <t>Occ. %</t>
  </si>
  <si>
    <t>ADR</t>
  </si>
  <si>
    <t>Revenue - Rooms</t>
  </si>
  <si>
    <t>Revenue - F&amp;B</t>
  </si>
  <si>
    <t>BUDGET</t>
  </si>
  <si>
    <t>Inventory</t>
  </si>
  <si>
    <t>Sold Rooms</t>
  </si>
  <si>
    <t>Occupancy</t>
  </si>
  <si>
    <t>ONLINE</t>
  </si>
  <si>
    <t>INDIVIDUAL</t>
  </si>
  <si>
    <t>SALES</t>
  </si>
  <si>
    <t>OTA</t>
  </si>
  <si>
    <t>IBE</t>
  </si>
  <si>
    <t>GDS</t>
  </si>
  <si>
    <t>WEB/APP</t>
  </si>
  <si>
    <t>Booking</t>
  </si>
  <si>
    <t>Agoda</t>
  </si>
  <si>
    <t>Expedia</t>
  </si>
  <si>
    <t>Corporate</t>
  </si>
  <si>
    <t>Government</t>
  </si>
  <si>
    <t>B2B</t>
  </si>
  <si>
    <t>ACTUAL</t>
  </si>
  <si>
    <t>Walk-In</t>
  </si>
  <si>
    <t>`</t>
  </si>
  <si>
    <t>Wednesday</t>
  </si>
  <si>
    <t>Thursday</t>
  </si>
  <si>
    <t>Friday</t>
  </si>
  <si>
    <t>Saturday</t>
  </si>
  <si>
    <t>Sunday</t>
  </si>
  <si>
    <t>Monday</t>
  </si>
  <si>
    <t>Tuesday</t>
  </si>
  <si>
    <t>Date</t>
  </si>
  <si>
    <t>Day</t>
  </si>
  <si>
    <t>Call Center</t>
  </si>
  <si>
    <t xml:space="preserve">Room Revenue </t>
  </si>
  <si>
    <t xml:space="preserve">F&amp;B Revenue </t>
  </si>
  <si>
    <t xml:space="preserve">Others </t>
  </si>
  <si>
    <t>TOTAL Revenue</t>
  </si>
  <si>
    <t>SIGMINTATION</t>
  </si>
  <si>
    <t>REVENUE</t>
  </si>
  <si>
    <t>REVENUE FACTORS</t>
  </si>
  <si>
    <t>Rental</t>
  </si>
  <si>
    <t>TOTAL RESERVATIONS</t>
  </si>
  <si>
    <t>monthly budget</t>
  </si>
  <si>
    <t>Hotel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</si>
</sst>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F800]dd\,\ mmmm\ dd\,\ yyyy"/>
    <numFmt numFmtId="165" formatCode="yyyy\-mm\-dd;@"/>
    <numFmt numFmtId="166" formatCode="[$-409]mmm\-yy;@"/>
    <numFmt numFmtId="167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i/>
      <sz val="10"/>
      <color rgb="FFC00000"/>
      <name val="Arial"/>
      <family val="2"/>
    </font>
    <font>
      <b/>
      <i/>
      <sz val="10"/>
      <color theme="1" tint="0.499984740745262"/>
      <name val="Arial"/>
      <family val="2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rgb="FFC0000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3" fontId="0" fillId="0" borderId="0" xfId="0" applyNumberFormat="1"/>
    <xf numFmtId="3" fontId="14" fillId="0" borderId="0" xfId="0" applyNumberFormat="1" applyFont="1"/>
    <xf numFmtId="9" fontId="16" fillId="2" borderId="34" xfId="2" applyFont="1" applyFill="1" applyBorder="1" applyAlignment="1" applyProtection="1">
      <alignment horizontal="center" vertical="center"/>
    </xf>
    <xf numFmtId="9" fontId="16" fillId="2" borderId="10" xfId="2" applyFont="1" applyFill="1" applyBorder="1" applyAlignment="1" applyProtection="1">
      <alignment horizontal="center" vertical="center"/>
    </xf>
    <xf numFmtId="9" fontId="16" fillId="2" borderId="12" xfId="2" applyFont="1" applyFill="1" applyBorder="1" applyAlignment="1" applyProtection="1">
      <alignment horizontal="center" vertical="center"/>
    </xf>
    <xf numFmtId="9" fontId="16" fillId="2" borderId="14" xfId="2" applyFont="1" applyFill="1" applyBorder="1" applyAlignment="1" applyProtection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9" fontId="6" fillId="0" borderId="12" xfId="0" applyNumberFormat="1" applyFont="1" applyBorder="1" applyAlignment="1" applyProtection="1">
      <alignment horizontal="center" vertical="center"/>
      <protection locked="0"/>
    </xf>
    <xf numFmtId="3" fontId="6" fillId="0" borderId="12" xfId="0" applyNumberFormat="1" applyFont="1" applyBorder="1" applyAlignment="1" applyProtection="1">
      <alignment horizontal="center" vertical="center"/>
      <protection locked="0"/>
    </xf>
    <xf numFmtId="3" fontId="6" fillId="0" borderId="14" xfId="0" applyNumberFormat="1" applyFont="1" applyBorder="1" applyAlignment="1" applyProtection="1">
      <alignment horizontal="center" vertical="center"/>
      <protection locked="0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8" fillId="5" borderId="14" xfId="0" applyFont="1" applyFill="1" applyBorder="1" applyAlignment="1" applyProtection="1">
      <alignment horizontal="center" vertical="center"/>
      <protection locked="0"/>
    </xf>
    <xf numFmtId="1" fontId="6" fillId="0" borderId="25" xfId="0" applyNumberFormat="1" applyFont="1" applyBorder="1" applyAlignment="1" applyProtection="1">
      <alignment horizontal="center" vertical="center"/>
      <protection locked="0"/>
    </xf>
    <xf numFmtId="9" fontId="6" fillId="0" borderId="7" xfId="0" applyNumberFormat="1" applyFont="1" applyBorder="1" applyAlignment="1" applyProtection="1">
      <alignment horizontal="center" vertical="center"/>
      <protection locked="0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" fontId="9" fillId="0" borderId="25" xfId="0" applyNumberFormat="1" applyFont="1" applyBorder="1" applyAlignment="1" applyProtection="1">
      <alignment horizontal="center" vertical="center"/>
      <protection locked="0"/>
    </xf>
    <xf numFmtId="9" fontId="9" fillId="0" borderId="7" xfId="0" applyNumberFormat="1" applyFont="1" applyBorder="1" applyAlignment="1" applyProtection="1">
      <alignment horizontal="center" vertical="center"/>
      <protection locked="0"/>
    </xf>
    <xf numFmtId="3" fontId="9" fillId="0" borderId="7" xfId="0" applyNumberFormat="1" applyFont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26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2" xfId="0" applyNumberFormat="1" applyFont="1" applyBorder="1" applyAlignment="1" applyProtection="1">
      <alignment horizontal="center" vertical="center"/>
      <protection locked="0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3" fontId="14" fillId="0" borderId="10" xfId="0" applyNumberFormat="1" applyFont="1" applyBorder="1"/>
    <xf numFmtId="3" fontId="14" fillId="0" borderId="14" xfId="0" applyNumberFormat="1" applyFont="1" applyBorder="1"/>
    <xf numFmtId="3" fontId="14" fillId="0" borderId="27" xfId="0" applyNumberFormat="1" applyFont="1" applyBorder="1"/>
    <xf numFmtId="3" fontId="14" fillId="0" borderId="33" xfId="0" applyNumberFormat="1" applyFont="1" applyBorder="1"/>
    <xf numFmtId="9" fontId="14" fillId="0" borderId="33" xfId="0" applyNumberFormat="1" applyFont="1" applyBorder="1"/>
    <xf numFmtId="3" fontId="14" fillId="0" borderId="15" xfId="0" applyNumberFormat="1" applyFont="1" applyBorder="1"/>
    <xf numFmtId="3" fontId="14" fillId="0" borderId="32" xfId="0" applyNumberFormat="1" applyFont="1" applyBorder="1"/>
    <xf numFmtId="3" fontId="2" fillId="0" borderId="32" xfId="0" applyNumberFormat="1" applyFont="1" applyBorder="1"/>
    <xf numFmtId="9" fontId="16" fillId="2" borderId="19" xfId="2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43" fontId="6" fillId="0" borderId="20" xfId="1" applyFont="1" applyFill="1" applyBorder="1" applyAlignment="1" applyProtection="1">
      <alignment horizontal="center" vertical="center"/>
    </xf>
    <xf numFmtId="167" fontId="6" fillId="0" borderId="48" xfId="1" applyNumberFormat="1" applyFont="1" applyFill="1" applyBorder="1" applyAlignment="1" applyProtection="1">
      <alignment horizontal="center" vertical="center"/>
    </xf>
    <xf numFmtId="167" fontId="9" fillId="0" borderId="48" xfId="1" applyNumberFormat="1" applyFont="1" applyFill="1" applyBorder="1" applyAlignment="1" applyProtection="1">
      <alignment horizontal="center" vertical="center"/>
    </xf>
    <xf numFmtId="167" fontId="6" fillId="0" borderId="47" xfId="1" applyNumberFormat="1" applyFont="1" applyFill="1" applyBorder="1" applyAlignment="1" applyProtection="1">
      <alignment horizontal="center" vertical="center"/>
    </xf>
    <xf numFmtId="3" fontId="6" fillId="0" borderId="13" xfId="0" applyNumberFormat="1" applyFont="1" applyBorder="1" applyAlignment="1" applyProtection="1">
      <alignment horizontal="center" vertical="center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3" fontId="9" fillId="0" borderId="9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3" fontId="6" fillId="0" borderId="28" xfId="0" applyNumberFormat="1" applyFont="1" applyBorder="1" applyAlignment="1" applyProtection="1">
      <alignment horizontal="center" vertical="center"/>
      <protection locked="0"/>
    </xf>
    <xf numFmtId="3" fontId="6" fillId="0" borderId="26" xfId="0" applyNumberFormat="1" applyFont="1" applyBorder="1" applyAlignment="1" applyProtection="1">
      <alignment horizontal="center" vertical="center"/>
      <protection locked="0"/>
    </xf>
    <xf numFmtId="3" fontId="9" fillId="0" borderId="26" xfId="0" applyNumberFormat="1" applyFont="1" applyBorder="1" applyAlignment="1" applyProtection="1">
      <alignment horizontal="center" vertical="center"/>
      <protection locked="0"/>
    </xf>
    <xf numFmtId="4" fontId="6" fillId="0" borderId="26" xfId="0" applyNumberFormat="1" applyFont="1" applyBorder="1" applyAlignment="1" applyProtection="1">
      <alignment horizontal="center" vertical="center"/>
      <protection locked="0"/>
    </xf>
    <xf numFmtId="3" fontId="6" fillId="0" borderId="18" xfId="0" applyNumberFormat="1" applyFont="1" applyBorder="1" applyAlignment="1" applyProtection="1">
      <alignment horizontal="center" vertical="center"/>
      <protection locked="0"/>
    </xf>
    <xf numFmtId="3" fontId="6" fillId="0" borderId="19" xfId="0" applyNumberFormat="1" applyFont="1" applyBorder="1" applyAlignment="1" applyProtection="1">
      <alignment horizontal="center" vertical="center"/>
      <protection locked="0"/>
    </xf>
    <xf numFmtId="3" fontId="6" fillId="0" borderId="21" xfId="0" applyNumberFormat="1" applyFont="1" applyBorder="1" applyAlignment="1" applyProtection="1">
      <alignment horizontal="center" vertical="center"/>
      <protection locked="0"/>
    </xf>
    <xf numFmtId="3" fontId="9" fillId="0" borderId="21" xfId="0" applyNumberFormat="1" applyFont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 applyProtection="1">
      <alignment horizontal="center" vertical="center"/>
      <protection locked="0"/>
    </xf>
    <xf numFmtId="3" fontId="6" fillId="0" borderId="40" xfId="0" applyNumberFormat="1" applyFont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17" fontId="13" fillId="6" borderId="40" xfId="0" applyNumberFormat="1" applyFont="1" applyFill="1" applyBorder="1" applyAlignment="1">
      <alignment horizontal="center" vertical="center"/>
    </xf>
    <xf numFmtId="9" fontId="10" fillId="3" borderId="34" xfId="0" applyNumberFormat="1" applyFont="1" applyFill="1" applyBorder="1" applyAlignment="1">
      <alignment horizontal="center" vertical="center"/>
    </xf>
    <xf numFmtId="9" fontId="10" fillId="3" borderId="19" xfId="0" applyNumberFormat="1" applyFont="1" applyFill="1" applyBorder="1" applyAlignment="1">
      <alignment horizontal="center" vertical="center"/>
    </xf>
    <xf numFmtId="9" fontId="15" fillId="3" borderId="10" xfId="0" applyNumberFormat="1" applyFont="1" applyFill="1" applyBorder="1" applyAlignment="1">
      <alignment horizontal="center"/>
    </xf>
    <xf numFmtId="9" fontId="15" fillId="3" borderId="12" xfId="0" applyNumberFormat="1" applyFont="1" applyFill="1" applyBorder="1" applyAlignment="1">
      <alignment horizontal="center"/>
    </xf>
    <xf numFmtId="9" fontId="15" fillId="3" borderId="13" xfId="0" applyNumberFormat="1" applyFont="1" applyFill="1" applyBorder="1" applyAlignment="1">
      <alignment horizontal="center"/>
    </xf>
    <xf numFmtId="9" fontId="10" fillId="3" borderId="12" xfId="0" applyNumberFormat="1" applyFont="1" applyFill="1" applyBorder="1" applyAlignment="1">
      <alignment horizontal="center" vertical="center"/>
    </xf>
    <xf numFmtId="9" fontId="10" fillId="3" borderId="14" xfId="0" applyNumberFormat="1" applyFont="1" applyFill="1" applyBorder="1" applyAlignment="1">
      <alignment horizontal="center" vertical="center"/>
    </xf>
    <xf numFmtId="9" fontId="10" fillId="3" borderId="10" xfId="0" applyNumberFormat="1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165" fontId="6" fillId="0" borderId="44" xfId="0" applyNumberFormat="1" applyFont="1" applyBorder="1" applyAlignment="1">
      <alignment horizontal="center" vertical="center"/>
    </xf>
    <xf numFmtId="164" fontId="6" fillId="0" borderId="44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horizontal="center" vertical="center"/>
      <protection locked="0"/>
    </xf>
    <xf numFmtId="9" fontId="6" fillId="0" borderId="0" xfId="0" applyNumberFormat="1" applyFont="1" applyAlignment="1" applyProtection="1">
      <alignment horizontal="center" vertical="center"/>
      <protection locked="0"/>
    </xf>
    <xf numFmtId="3" fontId="6" fillId="0" borderId="0" xfId="0" applyNumberFormat="1" applyFont="1" applyAlignment="1" applyProtection="1">
      <alignment horizontal="center" vertical="center"/>
      <protection locked="0"/>
    </xf>
    <xf numFmtId="167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5" borderId="2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8" fillId="6" borderId="14" xfId="0" applyFont="1" applyFill="1" applyBorder="1" applyAlignment="1" applyProtection="1">
      <alignment horizontal="center" vertic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6" fillId="6" borderId="26" xfId="0" applyFont="1" applyFill="1" applyBorder="1" applyAlignment="1" applyProtection="1">
      <alignment horizontal="center" vertical="center"/>
      <protection locked="0"/>
    </xf>
    <xf numFmtId="0" fontId="6" fillId="6" borderId="18" xfId="0" applyFont="1" applyFill="1" applyBorder="1" applyAlignment="1" applyProtection="1">
      <alignment horizontal="center" vertical="center"/>
      <protection locked="0"/>
    </xf>
    <xf numFmtId="4" fontId="6" fillId="0" borderId="33" xfId="0" applyNumberFormat="1" applyFont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6" borderId="37" xfId="0" applyFont="1" applyFill="1" applyBorder="1" applyAlignment="1">
      <alignment horizontal="center" vertical="center" wrapText="1"/>
    </xf>
    <xf numFmtId="3" fontId="10" fillId="2" borderId="11" xfId="0" applyNumberFormat="1" applyFont="1" applyFill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166" fontId="14" fillId="0" borderId="15" xfId="0" applyNumberFormat="1" applyFont="1" applyBorder="1" applyAlignment="1">
      <alignment horizontal="center"/>
    </xf>
    <xf numFmtId="166" fontId="14" fillId="0" borderId="32" xfId="0" applyNumberFormat="1" applyFont="1" applyBorder="1" applyAlignment="1">
      <alignment horizontal="center"/>
    </xf>
    <xf numFmtId="0" fontId="6" fillId="6" borderId="31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5" fontId="12" fillId="6" borderId="50" xfId="0" applyNumberFormat="1" applyFont="1" applyFill="1" applyBorder="1" applyAlignment="1">
      <alignment horizontal="center" vertical="center"/>
    </xf>
    <xf numFmtId="15" fontId="12" fillId="6" borderId="46" xfId="0" applyNumberFormat="1" applyFont="1" applyFill="1" applyBorder="1" applyAlignment="1">
      <alignment horizontal="center" vertical="center"/>
    </xf>
    <xf numFmtId="15" fontId="12" fillId="6" borderId="43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10" fillId="3" borderId="29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1" xfId="0" applyNumberFormat="1" applyFont="1" applyFill="1" applyBorder="1" applyAlignment="1">
      <alignment horizontal="center" vertical="center"/>
    </xf>
    <xf numFmtId="9" fontId="10" fillId="3" borderId="2" xfId="0" applyNumberFormat="1" applyFont="1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center" vertical="center"/>
    </xf>
    <xf numFmtId="3" fontId="10" fillId="3" borderId="18" xfId="0" applyNumberFormat="1" applyFont="1" applyFill="1" applyBorder="1" applyAlignment="1">
      <alignment horizontal="center" vertical="center"/>
    </xf>
    <xf numFmtId="3" fontId="10" fillId="3" borderId="29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3" fontId="10" fillId="2" borderId="30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38" xfId="0" applyNumberFormat="1" applyFont="1" applyFill="1" applyBorder="1" applyAlignment="1">
      <alignment horizontal="center" vertical="center"/>
    </xf>
    <xf numFmtId="3" fontId="10" fillId="3" borderId="37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37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" fontId="10" fillId="2" borderId="29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9" fontId="10" fillId="2" borderId="11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7" fillId="8" borderId="12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Sold Rooms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'Hotel name'!$F$6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9-45AC-9696-7AC542851369}"/>
            </c:ext>
          </c:extLst>
        </c:ser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'Hotel name'!$F$8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9-45AC-9696-7AC542851369}"/>
            </c:ext>
          </c:extLst>
        </c:ser>
        <c:ser>
          <c:idx val="3"/>
          <c:order val="3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'Hotel name'!$F$9</c:f>
              <c:numCache>
                <c:formatCode>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5F9-45AC-9696-7AC5428513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4308960"/>
        <c:axId val="6743092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'Hotel name'!$F$7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5F9-45AC-9696-7AC542851369}"/>
                  </c:ext>
                </c:extLst>
              </c15:ser>
            </c15:filteredBarSeries>
          </c:ext>
        </c:extLst>
      </c:barChart>
      <c:catAx>
        <c:axId val="674308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4309288"/>
        <c:crosses val="autoZero"/>
        <c:auto val="1"/>
        <c:lblAlgn val="ctr"/>
        <c:lblOffset val="100"/>
        <c:noMultiLvlLbl val="0"/>
      </c:catAx>
      <c:valAx>
        <c:axId val="6743092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Revenue Sigmentation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name'!$N$4:$X$4</c:f>
              <c:strCache>
                <c:ptCount val="11"/>
                <c:pt idx="0">
                  <c:v>Walk-In</c:v>
                </c:pt>
                <c:pt idx="1">
                  <c:v>Call Center</c:v>
                </c:pt>
                <c:pt idx="2">
                  <c:v>Booking</c:v>
                </c:pt>
                <c:pt idx="3">
                  <c:v>Agoda</c:v>
                </c:pt>
                <c:pt idx="4">
                  <c:v>Expedia</c:v>
                </c:pt>
                <c:pt idx="5">
                  <c:v>IBE</c:v>
                </c:pt>
                <c:pt idx="6">
                  <c:v>GDS</c:v>
                </c:pt>
                <c:pt idx="7">
                  <c:v>WEB/APP</c:v>
                </c:pt>
                <c:pt idx="8">
                  <c:v>Corporate</c:v>
                </c:pt>
                <c:pt idx="9">
                  <c:v>Government</c:v>
                </c:pt>
                <c:pt idx="10">
                  <c:v>B2B</c:v>
                </c:pt>
              </c:strCache>
            </c:strRef>
          </c:cat>
          <c:val>
            <c:numRef>
              <c:f>'Hotel name'!$N$7:$X$7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BDC-444E-9097-69B59F99E466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name'!$N$4:$X$4</c:f>
              <c:strCache>
                <c:ptCount val="11"/>
                <c:pt idx="0">
                  <c:v>Walk-In</c:v>
                </c:pt>
                <c:pt idx="1">
                  <c:v>Call Center</c:v>
                </c:pt>
                <c:pt idx="2">
                  <c:v>Booking</c:v>
                </c:pt>
                <c:pt idx="3">
                  <c:v>Agoda</c:v>
                </c:pt>
                <c:pt idx="4">
                  <c:v>Expedia</c:v>
                </c:pt>
                <c:pt idx="5">
                  <c:v>IBE</c:v>
                </c:pt>
                <c:pt idx="6">
                  <c:v>GDS</c:v>
                </c:pt>
                <c:pt idx="7">
                  <c:v>WEB/APP</c:v>
                </c:pt>
                <c:pt idx="8">
                  <c:v>Corporate</c:v>
                </c:pt>
                <c:pt idx="9">
                  <c:v>Government</c:v>
                </c:pt>
                <c:pt idx="10">
                  <c:v>B2B</c:v>
                </c:pt>
              </c:strCache>
            </c:strRef>
          </c:cat>
          <c:val>
            <c:numRef>
              <c:f>'Hotel name'!$N$9:$X$9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C-444E-9097-69B59F99E4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994431144"/>
        <c:axId val="994426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'Hotel name'!$N$4:$X$4</c15:sqref>
                        </c15:formulaRef>
                      </c:ext>
                    </c:extLst>
                    <c:strCache>
                      <c:ptCount val="11"/>
                      <c:pt idx="0">
                        <c:v>Walk-In</c:v>
                      </c:pt>
                      <c:pt idx="1">
                        <c:v>Call Center</c:v>
                      </c:pt>
                      <c:pt idx="2">
                        <c:v>Booking</c:v>
                      </c:pt>
                      <c:pt idx="3">
                        <c:v>Agoda</c:v>
                      </c:pt>
                      <c:pt idx="4">
                        <c:v>Expedia</c:v>
                      </c:pt>
                      <c:pt idx="5">
                        <c:v>IBE</c:v>
                      </c:pt>
                      <c:pt idx="6">
                        <c:v>GDS</c:v>
                      </c:pt>
                      <c:pt idx="7">
                        <c:v>WEB/APP</c:v>
                      </c:pt>
                      <c:pt idx="8">
                        <c:v>Corporate</c:v>
                      </c:pt>
                      <c:pt idx="9">
                        <c:v>Government</c:v>
                      </c:pt>
                      <c:pt idx="10">
                        <c:v>B2B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'Hotel name'!$P$5:$X$5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BDC-444E-9097-69B59F99E466}"/>
                  </c:ext>
                </c:extLst>
              </c15:ser>
            </c15:filteredBarSeries>
          </c:ext>
        </c:extLst>
      </c:barChart>
      <c:catAx>
        <c:axId val="994431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426880"/>
        <c:crosses val="autoZero"/>
        <c:auto val="1"/>
        <c:lblAlgn val="ctr"/>
        <c:lblOffset val="100"/>
        <c:noMultiLvlLbl val="0"/>
      </c:catAx>
      <c:valAx>
        <c:axId val="9944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43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Occupancy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'Hotel name'!$G$6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4-413C-AA46-270485C0610A}"/>
            </c:ext>
          </c:extLst>
        </c:ser>
        <c:ser>
          <c:idx val="2"/>
          <c:order val="2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'Hotel name'!$G$8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4-413C-AA46-270485C0610A}"/>
            </c:ext>
          </c:extLst>
        </c:ser>
        <c:ser>
          <c:idx val="3"/>
          <c:order val="3"/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'Hotel name'!$G$9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AB4-413C-AA46-270485C0610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4308960"/>
        <c:axId val="6743092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'Hotel name'!$G$7</c15:sqref>
                        </c15:formulaRef>
                      </c:ext>
                    </c:extLst>
                    <c:numCache>
                      <c:formatCode>0%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AB4-413C-AA46-270485C0610A}"/>
                  </c:ext>
                </c:extLst>
              </c15:ser>
            </c15:filteredBarSeries>
          </c:ext>
        </c:extLst>
      </c:barChart>
      <c:catAx>
        <c:axId val="674308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4309288"/>
        <c:crosses val="autoZero"/>
        <c:auto val="1"/>
        <c:lblAlgn val="ctr"/>
        <c:lblOffset val="100"/>
        <c:noMultiLvlLbl val="0"/>
      </c:catAx>
      <c:valAx>
        <c:axId val="67430928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17495899485265"/>
          <c:y val="0.18900199534498593"/>
          <c:w val="0.82318318856342854"/>
          <c:h val="0.63624635511446537"/>
        </c:manualLayout>
      </c:layout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name'!$P$4:$U$4</c:f>
              <c:strCache>
                <c:ptCount val="6"/>
                <c:pt idx="0">
                  <c:v>Booking</c:v>
                </c:pt>
                <c:pt idx="1">
                  <c:v>Agoda</c:v>
                </c:pt>
                <c:pt idx="2">
                  <c:v>Expedia</c:v>
                </c:pt>
                <c:pt idx="3">
                  <c:v>IBE</c:v>
                </c:pt>
                <c:pt idx="4">
                  <c:v>GDS</c:v>
                </c:pt>
                <c:pt idx="5">
                  <c:v>WEB/APP</c:v>
                </c:pt>
              </c:strCache>
            </c:strRef>
          </c:cat>
          <c:val>
            <c:numRef>
              <c:f>'Hotel name'!$P$7:$U$7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16D-46B6-B4AE-C2007C510107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2">
                    <a:tint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65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name'!$P$4:$U$4</c:f>
              <c:strCache>
                <c:ptCount val="6"/>
                <c:pt idx="0">
                  <c:v>Booking</c:v>
                </c:pt>
                <c:pt idx="1">
                  <c:v>Agoda</c:v>
                </c:pt>
                <c:pt idx="2">
                  <c:v>Expedia</c:v>
                </c:pt>
                <c:pt idx="3">
                  <c:v>IBE</c:v>
                </c:pt>
                <c:pt idx="4">
                  <c:v>GDS</c:v>
                </c:pt>
                <c:pt idx="5">
                  <c:v>WEB/APP</c:v>
                </c:pt>
              </c:strCache>
            </c:strRef>
          </c:cat>
          <c:val>
            <c:numRef>
              <c:f>'Hotel name'!$P$9:$U$9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6D-46B6-B4AE-C2007C5101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74308960"/>
        <c:axId val="674309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2">
                          <a:shade val="65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shade val="65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shade val="65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65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'Hotel name'!$P$4:$U$4</c15:sqref>
                        </c15:formulaRef>
                      </c:ext>
                    </c:extLst>
                    <c:strCache>
                      <c:ptCount val="6"/>
                      <c:pt idx="0">
                        <c:v>Booking</c:v>
                      </c:pt>
                      <c:pt idx="1">
                        <c:v>Agoda</c:v>
                      </c:pt>
                      <c:pt idx="2">
                        <c:v>Expedia</c:v>
                      </c:pt>
                      <c:pt idx="3">
                        <c:v>IBE</c:v>
                      </c:pt>
                      <c:pt idx="4">
                        <c:v>GDS</c:v>
                      </c:pt>
                      <c:pt idx="5">
                        <c:v>WEB/APP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'Hotel name'!$P$5:$U$5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6D-46B6-B4AE-C2007C510107}"/>
                  </c:ext>
                </c:extLst>
              </c15:ser>
            </c15:filteredBarSeries>
          </c:ext>
        </c:extLst>
      </c:barChart>
      <c:catAx>
        <c:axId val="67430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9288"/>
        <c:crosses val="autoZero"/>
        <c:auto val="1"/>
        <c:lblAlgn val="ctr"/>
        <c:lblOffset val="100"/>
        <c:noMultiLvlLbl val="0"/>
      </c:catAx>
      <c:valAx>
        <c:axId val="674309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2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name'!$N$4:$O$4</c:f>
              <c:strCache>
                <c:ptCount val="2"/>
                <c:pt idx="0">
                  <c:v>Walk-In</c:v>
                </c:pt>
                <c:pt idx="1">
                  <c:v>Call Center</c:v>
                </c:pt>
              </c:strCache>
            </c:strRef>
          </c:cat>
          <c:val>
            <c:numRef>
              <c:f>'Hotel name'!$N$7:$O$7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D8C8-48E0-9453-CA906CE045AC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6">
                    <a:tint val="54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tint val="54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tint val="54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tint val="54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name'!$N$4:$O$4</c:f>
              <c:strCache>
                <c:ptCount val="2"/>
                <c:pt idx="0">
                  <c:v>Walk-In</c:v>
                </c:pt>
                <c:pt idx="1">
                  <c:v>Call Center</c:v>
                </c:pt>
              </c:strCache>
            </c:strRef>
          </c:cat>
          <c:val>
            <c:numRef>
              <c:f>'Hotel name'!$N$9:$O$9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C8-48E0-9453-CA906CE045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74308960"/>
        <c:axId val="674309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shade val="53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6">
                          <a:shade val="53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6">
                          <a:shade val="53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6">
                        <a:shade val="53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'Hotel name'!$N$4:$O$4</c15:sqref>
                        </c15:formulaRef>
                      </c:ext>
                    </c:extLst>
                    <c:strCache>
                      <c:ptCount val="2"/>
                      <c:pt idx="0">
                        <c:v>Walk-In</c:v>
                      </c:pt>
                      <c:pt idx="1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'Hotel name'!$N$5:$O$5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13-40C0-94FF-E9B16C1787C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6">
                          <a:shade val="76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6">
                          <a:shade val="76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6">
                          <a:shade val="76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6">
                        <a:shade val="76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name'!$N$4:$O$4</c15:sqref>
                        </c15:formulaRef>
                      </c:ext>
                    </c:extLst>
                    <c:strCache>
                      <c:ptCount val="2"/>
                      <c:pt idx="0">
                        <c:v>Walk-In</c:v>
                      </c:pt>
                      <c:pt idx="1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name'!$N$6:$O$6</c15:sqref>
                        </c15:formulaRef>
                      </c:ext>
                    </c:extLst>
                    <c:numCache>
                      <c:formatCode>0%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13-40C0-94FF-E9B16C1787C7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6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6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6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6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name'!$N$4:$O$4</c15:sqref>
                        </c15:formulaRef>
                      </c:ext>
                    </c:extLst>
                    <c:strCache>
                      <c:ptCount val="2"/>
                      <c:pt idx="0">
                        <c:v>Walk-In</c:v>
                      </c:pt>
                      <c:pt idx="1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name'!$N$8:$O$8</c15:sqref>
                        </c15:formulaRef>
                      </c:ext>
                    </c:extLst>
                    <c:numCache>
                      <c:formatCode>0%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C8-48E0-9453-CA906CE045AC}"/>
                  </c:ext>
                </c:extLst>
              </c15:ser>
            </c15:filteredBarSeries>
          </c:ext>
        </c:extLst>
      </c:barChart>
      <c:catAx>
        <c:axId val="67430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9288"/>
        <c:crosses val="autoZero"/>
        <c:auto val="1"/>
        <c:lblAlgn val="ctr"/>
        <c:lblOffset val="100"/>
        <c:noMultiLvlLbl val="0"/>
      </c:catAx>
      <c:valAx>
        <c:axId val="674309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name'!$V$4:$X$4</c:f>
              <c:strCache>
                <c:ptCount val="3"/>
                <c:pt idx="0">
                  <c:v>Corporate</c:v>
                </c:pt>
                <c:pt idx="1">
                  <c:v>Government</c:v>
                </c:pt>
                <c:pt idx="2">
                  <c:v>B2B</c:v>
                </c:pt>
              </c:strCache>
            </c:strRef>
          </c:cat>
          <c:val>
            <c:numRef>
              <c:f>'Hotel name'!$V$7:$X$7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67C1-44EF-BE10-747F0DC1BC79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4">
                    <a:tint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tint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tint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tint val="65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name'!$V$4:$X$4</c:f>
              <c:strCache>
                <c:ptCount val="3"/>
                <c:pt idx="0">
                  <c:v>Corporate</c:v>
                </c:pt>
                <c:pt idx="1">
                  <c:v>Government</c:v>
                </c:pt>
                <c:pt idx="2">
                  <c:v>B2B</c:v>
                </c:pt>
              </c:strCache>
            </c:strRef>
          </c:cat>
          <c:val>
            <c:numRef>
              <c:f>'Hotel name'!$V$9:$X$9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1-44EF-BE10-747F0DC1BC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74308960"/>
        <c:axId val="6743092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4">
                          <a:shade val="65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shade val="65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shade val="65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65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'Hotel name'!$V$4:$X$4</c15:sqref>
                        </c15:formulaRef>
                      </c:ext>
                    </c:extLst>
                    <c:strCache>
                      <c:ptCount val="3"/>
                      <c:pt idx="0">
                        <c:v>Corporate</c:v>
                      </c:pt>
                      <c:pt idx="1">
                        <c:v>Government</c:v>
                      </c:pt>
                      <c:pt idx="2">
                        <c:v>B2B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'Hotel name'!$V$5:$X$5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7C1-44EF-BE10-747F0DC1BC79}"/>
                  </c:ext>
                </c:extLst>
              </c15:ser>
            </c15:filteredBarSeries>
          </c:ext>
        </c:extLst>
      </c:barChart>
      <c:catAx>
        <c:axId val="674308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9288"/>
        <c:crosses val="autoZero"/>
        <c:auto val="1"/>
        <c:lblAlgn val="ctr"/>
        <c:lblOffset val="100"/>
        <c:noMultiLvlLbl val="0"/>
      </c:catAx>
      <c:valAx>
        <c:axId val="674309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30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Analysis</a:t>
            </a:r>
          </a:p>
        </c:rich>
      </c:tx>
      <c:layout>
        <c:manualLayout>
          <c:xMode val="edge"/>
          <c:yMode val="edge"/>
          <c:x val="0.33592586469709385"/>
          <c:y val="5.590058466566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98184948566465"/>
          <c:y val="0.24824032980203792"/>
          <c:w val="0.75141408730422732"/>
          <c:h val="0.5596416363335216"/>
        </c:manualLayout>
      </c:layout>
      <c:barChart>
        <c:barDir val="bar"/>
        <c:grouping val="clustered"/>
        <c:varyColors val="0"/>
        <c:ser>
          <c:idx val="2"/>
          <c:order val="2"/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name'!$I$3:$M$3</c:f>
              <c:strCache>
                <c:ptCount val="4"/>
                <c:pt idx="0">
                  <c:v>Room Revenue </c:v>
                </c:pt>
                <c:pt idx="1">
                  <c:v>F&amp;B Revenue </c:v>
                </c:pt>
                <c:pt idx="2">
                  <c:v>Others </c:v>
                </c:pt>
                <c:pt idx="3">
                  <c:v>TOTAL Revenue</c:v>
                </c:pt>
              </c:strCache>
            </c:strRef>
          </c:cat>
          <c:val>
            <c:numRef>
              <c:f>'Hotel name'!$I$6:$M$6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80-4FA8-BC95-4F1064DAD3BB}"/>
            </c:ext>
          </c:extLst>
        </c:ser>
        <c:ser>
          <c:idx val="4"/>
          <c:order val="4"/>
          <c:spPr>
            <a:solidFill>
              <a:schemeClr val="accent1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'Hotel name'!$I$3:$M$3</c:f>
              <c:strCache>
                <c:ptCount val="4"/>
                <c:pt idx="0">
                  <c:v>Room Revenue </c:v>
                </c:pt>
                <c:pt idx="1">
                  <c:v>F&amp;B Revenue </c:v>
                </c:pt>
                <c:pt idx="2">
                  <c:v>Others </c:v>
                </c:pt>
                <c:pt idx="3">
                  <c:v>TOTAL Revenue</c:v>
                </c:pt>
              </c:strCache>
            </c:strRef>
          </c:cat>
          <c:val>
            <c:numRef>
              <c:f>'Hotel name'!$I$8:$M$8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80-4FA8-BC95-4F1064DAD3B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94431144"/>
        <c:axId val="9944268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'Hotel name'!$I$3:$M$3</c15:sqref>
                        </c15:formulaRef>
                      </c:ext>
                    </c:extLst>
                    <c:strCache>
                      <c:ptCount val="4"/>
                      <c:pt idx="0">
                        <c:v>Room Revenue </c:v>
                      </c:pt>
                      <c:pt idx="1">
                        <c:v>F&amp;B Revenue </c:v>
                      </c:pt>
                      <c:pt idx="2">
                        <c:v>Others </c:v>
                      </c:pt>
                      <c:pt idx="3">
                        <c:v>TOTAL Revenue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'Hotel name'!$I$4:$M$4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480-4FA8-BC95-4F1064DAD3B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3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name'!$I$3:$M$3</c15:sqref>
                        </c15:formulaRef>
                      </c:ext>
                    </c:extLst>
                    <c:strCache>
                      <c:ptCount val="4"/>
                      <c:pt idx="0">
                        <c:v>Room Revenue </c:v>
                      </c:pt>
                      <c:pt idx="1">
                        <c:v>F&amp;B Revenue </c:v>
                      </c:pt>
                      <c:pt idx="2">
                        <c:v>Others </c:v>
                      </c:pt>
                      <c:pt idx="3">
                        <c:v>TOTAL Revenue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name'!$I$5:$M$5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480-4FA8-BC95-4F1064DAD3B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1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name'!$I$3:$M$3</c15:sqref>
                        </c15:formulaRef>
                      </c:ext>
                    </c:extLst>
                    <c:strCache>
                      <c:ptCount val="4"/>
                      <c:pt idx="0">
                        <c:v>Room Revenue </c:v>
                      </c:pt>
                      <c:pt idx="1">
                        <c:v>F&amp;B Revenue </c:v>
                      </c:pt>
                      <c:pt idx="2">
                        <c:v>Others </c:v>
                      </c:pt>
                      <c:pt idx="3">
                        <c:v>TOTAL Revenue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name'!$I$7:$M$7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480-4FA8-BC95-4F1064DAD3B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5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name'!$I$3:$M$3</c15:sqref>
                        </c15:formulaRef>
                      </c:ext>
                    </c:extLst>
                    <c:strCache>
                      <c:ptCount val="4"/>
                      <c:pt idx="0">
                        <c:v>Room Revenue </c:v>
                      </c:pt>
                      <c:pt idx="1">
                        <c:v>F&amp;B Revenue </c:v>
                      </c:pt>
                      <c:pt idx="2">
                        <c:v>Others </c:v>
                      </c:pt>
                      <c:pt idx="3">
                        <c:v>TOTAL Revenue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'Hotel name'!$I$9:$M$9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480-4FA8-BC95-4F1064DAD3BB}"/>
                  </c:ext>
                </c:extLst>
              </c15:ser>
            </c15:filteredBarSeries>
          </c:ext>
        </c:extLst>
      </c:barChart>
      <c:catAx>
        <c:axId val="994431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426880"/>
        <c:crosses val="autoZero"/>
        <c:auto val="1"/>
        <c:lblAlgn val="ctr"/>
        <c:lblOffset val="100"/>
        <c:noMultiLvlLbl val="0"/>
      </c:catAx>
      <c:valAx>
        <c:axId val="99442688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443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42</xdr:row>
      <xdr:rowOff>19049</xdr:rowOff>
    </xdr:from>
    <xdr:to>
      <xdr:col>7</xdr:col>
      <xdr:colOff>666750</xdr:colOff>
      <xdr:row>49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8B414B-B8F4-4E34-ACAA-B46B2095A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85725</xdr:colOff>
      <xdr:row>42</xdr:row>
      <xdr:rowOff>19050</xdr:rowOff>
    </xdr:from>
    <xdr:to>
      <xdr:col>23</xdr:col>
      <xdr:colOff>695325</xdr:colOff>
      <xdr:row>60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93457B-BB90-4A0B-917F-6A4FAB1CF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42</xdr:row>
      <xdr:rowOff>28574</xdr:rowOff>
    </xdr:from>
    <xdr:to>
      <xdr:col>4</xdr:col>
      <xdr:colOff>638175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8B4EE2E-E890-4EDD-8EDF-4365110EC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29974</xdr:colOff>
      <xdr:row>42</xdr:row>
      <xdr:rowOff>19051</xdr:rowOff>
    </xdr:from>
    <xdr:to>
      <xdr:col>15</xdr:col>
      <xdr:colOff>56007</xdr:colOff>
      <xdr:row>49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A0C9C60-47ED-4836-AB3E-9C968A833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19049</xdr:colOff>
      <xdr:row>50</xdr:row>
      <xdr:rowOff>9525</xdr:rowOff>
    </xdr:from>
    <xdr:to>
      <xdr:col>4</xdr:col>
      <xdr:colOff>647699</xdr:colOff>
      <xdr:row>60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334771-BAAA-4A3C-ADE4-B56A9D343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50</xdr:row>
      <xdr:rowOff>0</xdr:rowOff>
    </xdr:from>
    <xdr:to>
      <xdr:col>7</xdr:col>
      <xdr:colOff>666750</xdr:colOff>
      <xdr:row>60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24D8AD1-412B-4E6E-B612-636266AA1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66675</xdr:colOff>
      <xdr:row>3</xdr:row>
      <xdr:rowOff>0</xdr:rowOff>
    </xdr:from>
    <xdr:to>
      <xdr:col>27</xdr:col>
      <xdr:colOff>542925</xdr:colOff>
      <xdr:row>6</xdr:row>
      <xdr:rowOff>171451</xdr:rowOff>
    </xdr:to>
    <xdr:sp macro="" textlink="">
      <xdr:nvSpPr>
        <xdr:cNvPr id="9" name="Callout: Left Arrow 8">
          <a:extLst>
            <a:ext uri="{FF2B5EF4-FFF2-40B4-BE49-F238E27FC236}">
              <a16:creationId xmlns:a16="http://schemas.microsoft.com/office/drawing/2014/main" id="{3453BABC-A1F8-4ED2-AFF2-F8C8B539B07D}"/>
            </a:ext>
          </a:extLst>
        </xdr:cNvPr>
        <xdr:cNvSpPr/>
      </xdr:nvSpPr>
      <xdr:spPr>
        <a:xfrm>
          <a:off x="15401925" y="390525"/>
          <a:ext cx="1695450" cy="752476"/>
        </a:xfrm>
        <a:prstGeom prst="leftArrowCallout">
          <a:avLst>
            <a:gd name="adj1" fmla="val 25000"/>
            <a:gd name="adj2" fmla="val 25000"/>
            <a:gd name="adj3" fmla="val 34278"/>
            <a:gd name="adj4" fmla="val 6497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r>
            <a:rPr lang="ar-SA" sz="1100"/>
            <a:t>تملأ من إدارة المبيعات والتسويق</a:t>
          </a:r>
        </a:p>
        <a:p>
          <a:pPr algn="ctr" rtl="1"/>
          <a:r>
            <a:rPr lang="ar-SA" sz="1100" b="1"/>
            <a:t>حسب ميزانية</a:t>
          </a:r>
          <a:r>
            <a:rPr lang="ar-SA" sz="1100" b="1" baseline="0"/>
            <a:t> مصادر البيع</a:t>
          </a:r>
          <a:endParaRPr lang="en-US" sz="1100" b="1"/>
        </a:p>
      </xdr:txBody>
    </xdr:sp>
    <xdr:clientData/>
  </xdr:twoCellAnchor>
  <xdr:twoCellAnchor>
    <xdr:from>
      <xdr:col>25</xdr:col>
      <xdr:colOff>95250</xdr:colOff>
      <xdr:row>7</xdr:row>
      <xdr:rowOff>0</xdr:rowOff>
    </xdr:from>
    <xdr:to>
      <xdr:col>27</xdr:col>
      <xdr:colOff>542925</xdr:colOff>
      <xdr:row>9</xdr:row>
      <xdr:rowOff>47626</xdr:rowOff>
    </xdr:to>
    <xdr:sp macro="" textlink="">
      <xdr:nvSpPr>
        <xdr:cNvPr id="10" name="Callout: Left Arrow 9">
          <a:extLst>
            <a:ext uri="{FF2B5EF4-FFF2-40B4-BE49-F238E27FC236}">
              <a16:creationId xmlns:a16="http://schemas.microsoft.com/office/drawing/2014/main" id="{F5193428-4675-40A5-895E-FF9C7C7FA145}"/>
            </a:ext>
          </a:extLst>
        </xdr:cNvPr>
        <xdr:cNvSpPr/>
      </xdr:nvSpPr>
      <xdr:spPr>
        <a:xfrm>
          <a:off x="15430500" y="1171575"/>
          <a:ext cx="1666875" cy="438151"/>
        </a:xfrm>
        <a:prstGeom prst="leftArrowCallout">
          <a:avLst>
            <a:gd name="adj1" fmla="val 25000"/>
            <a:gd name="adj2" fmla="val 25000"/>
            <a:gd name="adj3" fmla="val 34278"/>
            <a:gd name="adj4" fmla="val 6669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 rtl="1"/>
          <a:r>
            <a:rPr lang="ar-SA" sz="1100"/>
            <a:t>تملأ بشكل تلقائي</a:t>
          </a:r>
        </a:p>
        <a:p>
          <a:pPr algn="ctr" rtl="1"/>
          <a:r>
            <a:rPr lang="ar-SA" sz="1100" b="1"/>
            <a:t>حسب مدخلات البيع</a:t>
          </a:r>
          <a:endParaRPr lang="en-US" sz="1100" b="1"/>
        </a:p>
      </xdr:txBody>
    </xdr:sp>
    <xdr:clientData/>
  </xdr:twoCellAnchor>
  <xdr:twoCellAnchor>
    <xdr:from>
      <xdr:col>25</xdr:col>
      <xdr:colOff>95250</xdr:colOff>
      <xdr:row>10</xdr:row>
      <xdr:rowOff>57150</xdr:rowOff>
    </xdr:from>
    <xdr:to>
      <xdr:col>27</xdr:col>
      <xdr:colOff>542925</xdr:colOff>
      <xdr:row>40</xdr:row>
      <xdr:rowOff>152399</xdr:rowOff>
    </xdr:to>
    <xdr:sp macro="" textlink="">
      <xdr:nvSpPr>
        <xdr:cNvPr id="11" name="Callout: Left Arrow 10">
          <a:extLst>
            <a:ext uri="{FF2B5EF4-FFF2-40B4-BE49-F238E27FC236}">
              <a16:creationId xmlns:a16="http://schemas.microsoft.com/office/drawing/2014/main" id="{50B92800-A189-425D-9BA7-A72040810C5B}"/>
            </a:ext>
          </a:extLst>
        </xdr:cNvPr>
        <xdr:cNvSpPr/>
      </xdr:nvSpPr>
      <xdr:spPr>
        <a:xfrm>
          <a:off x="15430500" y="1809750"/>
          <a:ext cx="1666875" cy="5810249"/>
        </a:xfrm>
        <a:prstGeom prst="leftArrowCallout">
          <a:avLst>
            <a:gd name="adj1" fmla="val 25000"/>
            <a:gd name="adj2" fmla="val 25000"/>
            <a:gd name="adj3" fmla="val 34278"/>
            <a:gd name="adj4" fmla="val 6669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 rtl="1"/>
          <a:r>
            <a:rPr lang="ar-SA" sz="1100"/>
            <a:t>تملأ بشكل يدوي يومياً</a:t>
          </a:r>
        </a:p>
        <a:p>
          <a:pPr algn="ctr" rtl="1"/>
          <a:r>
            <a:rPr lang="ar-SA" sz="1100"/>
            <a:t>من قبل مدير الفندق</a:t>
          </a:r>
        </a:p>
        <a:p>
          <a:pPr algn="ctr" rtl="1"/>
          <a:r>
            <a:rPr lang="ar-SA" sz="1100"/>
            <a:t>حسب الحجوزات الواقعية</a:t>
          </a:r>
        </a:p>
        <a:p>
          <a:pPr algn="ctr" rtl="1"/>
          <a:r>
            <a:rPr lang="ar-SA" sz="1100"/>
            <a:t>الصادرة من النظام</a:t>
          </a:r>
          <a:endParaRPr lang="en-US" sz="1100"/>
        </a:p>
        <a:p>
          <a:pPr algn="ctr" rtl="1"/>
          <a:endParaRPr lang="en-US" sz="1100"/>
        </a:p>
        <a:p>
          <a:pPr algn="ctr" rtl="1"/>
          <a:r>
            <a:rPr lang="ar-SA" sz="1100"/>
            <a:t>تقرير</a:t>
          </a:r>
          <a:endParaRPr lang="ar-SA" sz="1100" baseline="0"/>
        </a:p>
        <a:p>
          <a:pPr algn="ctr" rtl="1"/>
          <a:r>
            <a:rPr lang="en-US" sz="1100" baseline="0"/>
            <a:t>Arrival Details</a:t>
          </a:r>
          <a:endParaRPr lang="ar-SA" sz="1100"/>
        </a:p>
      </xdr:txBody>
    </xdr:sp>
    <xdr:clientData/>
  </xdr:twoCellAnchor>
  <xdr:twoCellAnchor>
    <xdr:from>
      <xdr:col>8</xdr:col>
      <xdr:colOff>38100</xdr:colOff>
      <xdr:row>49</xdr:row>
      <xdr:rowOff>190499</xdr:rowOff>
    </xdr:from>
    <xdr:to>
      <xdr:col>15</xdr:col>
      <xdr:colOff>57150</xdr:colOff>
      <xdr:row>60</xdr:row>
      <xdr:rowOff>142875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5115025-0FA6-4799-9C3C-DD28C4FE0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BF2D-7F1F-446A-A465-D3625AE8804F}">
  <dimension ref="A1:Z42"/>
  <sheetViews>
    <sheetView tabSelected="1" zoomScaleNormal="100" workbookViewId="0">
      <selection activeCell="A17" sqref="A17"/>
    </sheetView>
  </sheetViews>
  <sheetFormatPr defaultRowHeight="15" x14ac:dyDescent="0.25"/>
  <cols>
    <col min="1" max="1" width="16.5703125" customWidth="1"/>
    <col min="2" max="3" width="9.140625" customWidth="1"/>
    <col min="4" max="4" width="20.7109375" customWidth="1"/>
    <col min="5" max="5" width="11" customWidth="1"/>
    <col min="6" max="11" width="10.7109375" customWidth="1"/>
    <col min="12" max="12" width="10.7109375" hidden="1" customWidth="1"/>
    <col min="13" max="13" width="11.5703125" customWidth="1"/>
    <col min="14" max="15" width="10.85546875" customWidth="1"/>
    <col min="16" max="18" width="8.7109375" customWidth="1"/>
    <col min="19" max="21" width="10.85546875" customWidth="1"/>
    <col min="22" max="24" width="10.7109375" customWidth="1"/>
    <col min="25" max="25" width="16.5703125" customWidth="1"/>
  </cols>
  <sheetData>
    <row r="1" spans="1:25" ht="15.75" thickBot="1" x14ac:dyDescent="0.3"/>
    <row r="2" spans="1:25" ht="27.75" customHeight="1" x14ac:dyDescent="0.25">
      <c r="A2" s="155" t="s">
        <v>45</v>
      </c>
      <c r="B2" s="156"/>
      <c r="D2" s="161" t="str">
        <f>A2</f>
        <v>Hotel name</v>
      </c>
      <c r="E2" s="179" t="s">
        <v>6</v>
      </c>
      <c r="F2" s="202" t="s">
        <v>41</v>
      </c>
      <c r="G2" s="203"/>
      <c r="H2" s="204"/>
      <c r="I2" s="199" t="s">
        <v>40</v>
      </c>
      <c r="J2" s="200"/>
      <c r="K2" s="200"/>
      <c r="L2" s="200"/>
      <c r="M2" s="201"/>
      <c r="N2" s="196" t="s">
        <v>39</v>
      </c>
      <c r="O2" s="197"/>
      <c r="P2" s="197"/>
      <c r="Q2" s="197"/>
      <c r="R2" s="197"/>
      <c r="S2" s="197"/>
      <c r="T2" s="197"/>
      <c r="U2" s="197"/>
      <c r="V2" s="197"/>
      <c r="W2" s="197"/>
      <c r="X2" s="198"/>
      <c r="Y2" s="150" t="s">
        <v>43</v>
      </c>
    </row>
    <row r="3" spans="1:25" ht="15.75" customHeight="1" thickBot="1" x14ac:dyDescent="0.3">
      <c r="A3" s="157" t="s">
        <v>44</v>
      </c>
      <c r="B3" s="158"/>
      <c r="D3" s="162"/>
      <c r="E3" s="180"/>
      <c r="F3" s="159" t="s">
        <v>7</v>
      </c>
      <c r="G3" s="160" t="s">
        <v>8</v>
      </c>
      <c r="H3" s="180" t="s">
        <v>2</v>
      </c>
      <c r="I3" s="216" t="s">
        <v>35</v>
      </c>
      <c r="J3" s="209" t="s">
        <v>36</v>
      </c>
      <c r="K3" s="212" t="s">
        <v>37</v>
      </c>
      <c r="L3" s="208" t="s">
        <v>42</v>
      </c>
      <c r="M3" s="205" t="s">
        <v>38</v>
      </c>
      <c r="N3" s="214" t="s">
        <v>10</v>
      </c>
      <c r="O3" s="215"/>
      <c r="P3" s="219" t="s">
        <v>9</v>
      </c>
      <c r="Q3" s="220"/>
      <c r="R3" s="220"/>
      <c r="S3" s="220"/>
      <c r="T3" s="220"/>
      <c r="U3" s="221"/>
      <c r="V3" s="222" t="s">
        <v>11</v>
      </c>
      <c r="W3" s="223"/>
      <c r="X3" s="224"/>
      <c r="Y3" s="151"/>
    </row>
    <row r="4" spans="1:25" ht="15" customHeight="1" x14ac:dyDescent="0.25">
      <c r="A4" s="55" t="s">
        <v>0</v>
      </c>
      <c r="B4" s="56"/>
      <c r="D4" s="163"/>
      <c r="E4" s="180"/>
      <c r="F4" s="159"/>
      <c r="G4" s="160"/>
      <c r="H4" s="180"/>
      <c r="I4" s="217"/>
      <c r="J4" s="210"/>
      <c r="K4" s="160"/>
      <c r="L4" s="180"/>
      <c r="M4" s="206"/>
      <c r="N4" s="137" t="s">
        <v>23</v>
      </c>
      <c r="O4" s="137" t="s">
        <v>34</v>
      </c>
      <c r="P4" s="86" t="s">
        <v>16</v>
      </c>
      <c r="Q4" s="87" t="s">
        <v>17</v>
      </c>
      <c r="R4" s="88" t="s">
        <v>18</v>
      </c>
      <c r="S4" s="133" t="s">
        <v>13</v>
      </c>
      <c r="T4" s="133" t="s">
        <v>14</v>
      </c>
      <c r="U4" s="134" t="s">
        <v>15</v>
      </c>
      <c r="V4" s="135" t="s">
        <v>19</v>
      </c>
      <c r="W4" s="136" t="s">
        <v>20</v>
      </c>
      <c r="X4" s="132" t="s">
        <v>21</v>
      </c>
      <c r="Y4" s="151"/>
    </row>
    <row r="5" spans="1:25" ht="15.75" thickBot="1" x14ac:dyDescent="0.3">
      <c r="A5" s="57" t="s">
        <v>7</v>
      </c>
      <c r="B5" s="58"/>
      <c r="D5" s="89" t="str">
        <f>A3</f>
        <v>monthly budget</v>
      </c>
      <c r="E5" s="181"/>
      <c r="F5" s="159"/>
      <c r="G5" s="160"/>
      <c r="H5" s="180"/>
      <c r="I5" s="218"/>
      <c r="J5" s="211"/>
      <c r="K5" s="213"/>
      <c r="L5" s="181"/>
      <c r="M5" s="207"/>
      <c r="N5" s="139"/>
      <c r="O5" s="138"/>
      <c r="P5" s="166" t="s">
        <v>12</v>
      </c>
      <c r="Q5" s="167"/>
      <c r="R5" s="168"/>
      <c r="S5" s="141"/>
      <c r="T5" s="141"/>
      <c r="U5" s="142"/>
      <c r="V5" s="143"/>
      <c r="W5" s="144"/>
      <c r="X5" s="140"/>
      <c r="Y5" s="152"/>
    </row>
    <row r="6" spans="1:25" x14ac:dyDescent="0.25">
      <c r="A6" s="57" t="s">
        <v>1</v>
      </c>
      <c r="B6" s="59"/>
      <c r="D6" s="169" t="s">
        <v>5</v>
      </c>
      <c r="E6" s="179">
        <v>57</v>
      </c>
      <c r="F6" s="171">
        <f>B5</f>
        <v>0</v>
      </c>
      <c r="G6" s="173">
        <f>B6</f>
        <v>0</v>
      </c>
      <c r="H6" s="175">
        <f>B7</f>
        <v>0</v>
      </c>
      <c r="I6" s="177">
        <f>B8</f>
        <v>0</v>
      </c>
      <c r="J6" s="184">
        <f>B9</f>
        <v>0</v>
      </c>
      <c r="K6" s="184">
        <f>B10</f>
        <v>0</v>
      </c>
      <c r="L6" s="175">
        <f>B11</f>
        <v>0</v>
      </c>
      <c r="M6" s="186">
        <f>SUM(I6:L7)</f>
        <v>0</v>
      </c>
      <c r="N6" s="90"/>
      <c r="O6" s="91"/>
      <c r="P6" s="92"/>
      <c r="Q6" s="93"/>
      <c r="R6" s="94"/>
      <c r="S6" s="95"/>
      <c r="T6" s="95"/>
      <c r="U6" s="96"/>
      <c r="V6" s="97"/>
      <c r="W6" s="95"/>
      <c r="X6" s="96"/>
      <c r="Y6" s="96"/>
    </row>
    <row r="7" spans="1:25" ht="15.75" thickBot="1" x14ac:dyDescent="0.3">
      <c r="A7" s="60" t="s">
        <v>2</v>
      </c>
      <c r="B7" s="61"/>
      <c r="D7" s="170"/>
      <c r="E7" s="180"/>
      <c r="F7" s="172"/>
      <c r="G7" s="174"/>
      <c r="H7" s="176"/>
      <c r="I7" s="178"/>
      <c r="J7" s="185"/>
      <c r="K7" s="185"/>
      <c r="L7" s="176"/>
      <c r="M7" s="187"/>
      <c r="N7" s="98"/>
      <c r="O7" s="99"/>
      <c r="P7" s="100"/>
      <c r="Q7" s="101"/>
      <c r="R7" s="102"/>
      <c r="S7" s="103"/>
      <c r="T7" s="103"/>
      <c r="U7" s="104"/>
      <c r="V7" s="105"/>
      <c r="W7" s="103"/>
      <c r="X7" s="104"/>
      <c r="Y7" s="104"/>
    </row>
    <row r="8" spans="1:25" x14ac:dyDescent="0.25">
      <c r="A8" s="55" t="s">
        <v>3</v>
      </c>
      <c r="B8" s="56"/>
      <c r="D8" s="190" t="s">
        <v>22</v>
      </c>
      <c r="E8" s="180"/>
      <c r="F8" s="192">
        <f>SUM(F11:F41)</f>
        <v>0</v>
      </c>
      <c r="G8" s="194" t="e">
        <f>AVERAGE(G11:G41)</f>
        <v>#DIV/0!</v>
      </c>
      <c r="H8" s="182" t="e">
        <f>AVERAGE(H11:H41)</f>
        <v>#DIV/0!</v>
      </c>
      <c r="I8" s="164">
        <f>SUM(I11:I41)</f>
        <v>0</v>
      </c>
      <c r="J8" s="153">
        <f>SUM(J11:J41)</f>
        <v>0</v>
      </c>
      <c r="K8" s="153">
        <f>SUM(K11:K41)</f>
        <v>0</v>
      </c>
      <c r="L8" s="182">
        <f>SUM(L11:L41)</f>
        <v>0</v>
      </c>
      <c r="M8" s="188">
        <f>SUM(I8:L9)</f>
        <v>0</v>
      </c>
      <c r="N8" s="3" t="e">
        <f t="shared" ref="N8:W8" si="0">N9/$Y$9</f>
        <v>#DIV/0!</v>
      </c>
      <c r="O8" s="63" t="e">
        <f t="shared" si="0"/>
        <v>#DIV/0!</v>
      </c>
      <c r="P8" s="4" t="e">
        <f t="shared" si="0"/>
        <v>#DIV/0!</v>
      </c>
      <c r="Q8" s="5" t="e">
        <f t="shared" si="0"/>
        <v>#DIV/0!</v>
      </c>
      <c r="R8" s="5" t="e">
        <f t="shared" si="0"/>
        <v>#DIV/0!</v>
      </c>
      <c r="S8" s="5" t="e">
        <f t="shared" si="0"/>
        <v>#DIV/0!</v>
      </c>
      <c r="T8" s="5" t="e">
        <f t="shared" si="0"/>
        <v>#DIV/0!</v>
      </c>
      <c r="U8" s="6" t="e">
        <f t="shared" si="0"/>
        <v>#DIV/0!</v>
      </c>
      <c r="V8" s="4" t="e">
        <f t="shared" si="0"/>
        <v>#DIV/0!</v>
      </c>
      <c r="W8" s="5" t="e">
        <f t="shared" si="0"/>
        <v>#DIV/0!</v>
      </c>
      <c r="X8" s="6" t="e">
        <f>X9/$Y$9</f>
        <v>#DIV/0!</v>
      </c>
      <c r="Y8" s="6"/>
    </row>
    <row r="9" spans="1:25" ht="15.75" thickBot="1" x14ac:dyDescent="0.3">
      <c r="A9" s="60" t="s">
        <v>4</v>
      </c>
      <c r="B9" s="62"/>
      <c r="D9" s="191"/>
      <c r="E9" s="181"/>
      <c r="F9" s="193"/>
      <c r="G9" s="195"/>
      <c r="H9" s="183"/>
      <c r="I9" s="165"/>
      <c r="J9" s="154"/>
      <c r="K9" s="154"/>
      <c r="L9" s="183"/>
      <c r="M9" s="189"/>
      <c r="N9" s="106">
        <f>SUM(N11:N43)</f>
        <v>0</v>
      </c>
      <c r="O9" s="107">
        <f>SUM(O11:O43)</f>
        <v>0</v>
      </c>
      <c r="P9" s="108">
        <f>SUM(P11:P43)</f>
        <v>0</v>
      </c>
      <c r="Q9" s="109">
        <f t="shared" ref="Q9:X9" si="1">SUM(Q11:Q43)</f>
        <v>0</v>
      </c>
      <c r="R9" s="109">
        <f t="shared" si="1"/>
        <v>0</v>
      </c>
      <c r="S9" s="109">
        <f t="shared" si="1"/>
        <v>0</v>
      </c>
      <c r="T9" s="109">
        <f t="shared" si="1"/>
        <v>0</v>
      </c>
      <c r="U9" s="110">
        <f t="shared" si="1"/>
        <v>0</v>
      </c>
      <c r="V9" s="108">
        <f t="shared" si="1"/>
        <v>0</v>
      </c>
      <c r="W9" s="109">
        <f t="shared" si="1"/>
        <v>0</v>
      </c>
      <c r="X9" s="110">
        <f t="shared" si="1"/>
        <v>0</v>
      </c>
      <c r="Y9" s="110">
        <f>SUM(N9:X9)</f>
        <v>0</v>
      </c>
    </row>
    <row r="10" spans="1:25" ht="15" customHeight="1" thickBot="1" x14ac:dyDescent="0.3">
      <c r="A10" s="60" t="s">
        <v>37</v>
      </c>
      <c r="B10" s="62"/>
      <c r="D10" s="111" t="s">
        <v>32</v>
      </c>
      <c r="E10" s="112" t="s">
        <v>33</v>
      </c>
      <c r="F10" s="113"/>
      <c r="H10" s="114"/>
      <c r="I10" s="114"/>
      <c r="J10" s="114"/>
      <c r="K10" s="114"/>
      <c r="L10" s="114"/>
      <c r="M10" s="114"/>
      <c r="N10" s="115"/>
      <c r="O10" s="115"/>
      <c r="P10" s="116"/>
      <c r="Q10" s="116"/>
      <c r="R10" s="116"/>
      <c r="S10" s="115"/>
      <c r="T10" s="115"/>
      <c r="U10" s="115"/>
      <c r="V10" s="115"/>
      <c r="W10" s="115"/>
      <c r="X10" s="115"/>
      <c r="Y10" s="115"/>
    </row>
    <row r="11" spans="1:25" ht="15.75" thickBot="1" x14ac:dyDescent="0.3">
      <c r="A11" s="60" t="s">
        <v>42</v>
      </c>
      <c r="B11" s="62"/>
      <c r="D11" s="117">
        <v>44986</v>
      </c>
      <c r="E11" s="118" t="s">
        <v>25</v>
      </c>
      <c r="F11" s="7"/>
      <c r="G11" s="8"/>
      <c r="H11" s="72"/>
      <c r="I11" s="81"/>
      <c r="J11" s="9"/>
      <c r="K11" s="9"/>
      <c r="L11" s="10"/>
      <c r="M11" s="68">
        <f>SUM(I11:K11)</f>
        <v>0</v>
      </c>
      <c r="N11" s="11"/>
      <c r="O11" s="64"/>
      <c r="P11" s="12"/>
      <c r="Q11" s="13"/>
      <c r="R11" s="14"/>
      <c r="S11" s="15"/>
      <c r="T11" s="15"/>
      <c r="U11" s="16"/>
      <c r="V11" s="17"/>
      <c r="W11" s="18"/>
      <c r="X11" s="19"/>
      <c r="Y11" s="145">
        <f>SUM(N11:X11)</f>
        <v>0</v>
      </c>
    </row>
    <row r="12" spans="1:25" x14ac:dyDescent="0.25">
      <c r="A12" s="2"/>
      <c r="B12" s="1"/>
      <c r="D12" s="119">
        <v>44987</v>
      </c>
      <c r="E12" s="120" t="s">
        <v>26</v>
      </c>
      <c r="F12" s="20"/>
      <c r="G12" s="21"/>
      <c r="H12" s="73"/>
      <c r="I12" s="82"/>
      <c r="J12" s="22"/>
      <c r="K12" s="22"/>
      <c r="L12" s="77"/>
      <c r="M12" s="69">
        <f t="shared" ref="M12:M15" si="2">SUM(I12:K12)</f>
        <v>0</v>
      </c>
      <c r="N12" s="23"/>
      <c r="O12" s="65"/>
      <c r="P12" s="24"/>
      <c r="Q12" s="25"/>
      <c r="R12" s="26"/>
      <c r="S12" s="27"/>
      <c r="T12" s="27"/>
      <c r="U12" s="28"/>
      <c r="V12" s="29"/>
      <c r="W12" s="30"/>
      <c r="X12" s="31"/>
      <c r="Y12" s="146">
        <f t="shared" ref="Y12:Y41" si="3">SUM(N12:X12)</f>
        <v>0</v>
      </c>
    </row>
    <row r="13" spans="1:25" x14ac:dyDescent="0.25">
      <c r="A13" s="1"/>
      <c r="B13" s="1"/>
      <c r="D13" s="119">
        <v>44988</v>
      </c>
      <c r="E13" s="120" t="s">
        <v>27</v>
      </c>
      <c r="F13" s="20"/>
      <c r="G13" s="21"/>
      <c r="H13" s="73"/>
      <c r="I13" s="82"/>
      <c r="J13" s="22"/>
      <c r="K13" s="22"/>
      <c r="L13" s="77"/>
      <c r="M13" s="69">
        <f t="shared" si="2"/>
        <v>0</v>
      </c>
      <c r="N13" s="23"/>
      <c r="O13" s="65"/>
      <c r="P13" s="24"/>
      <c r="Q13" s="25"/>
      <c r="R13" s="26"/>
      <c r="S13" s="27"/>
      <c r="T13" s="27"/>
      <c r="U13" s="28"/>
      <c r="V13" s="29"/>
      <c r="W13" s="30"/>
      <c r="X13" s="31"/>
      <c r="Y13" s="146">
        <f t="shared" si="3"/>
        <v>0</v>
      </c>
    </row>
    <row r="14" spans="1:25" x14ac:dyDescent="0.25">
      <c r="A14" s="1"/>
      <c r="B14" s="1"/>
      <c r="D14" s="119">
        <v>44989</v>
      </c>
      <c r="E14" s="120" t="s">
        <v>28</v>
      </c>
      <c r="F14" s="20"/>
      <c r="G14" s="21"/>
      <c r="H14" s="73"/>
      <c r="I14" s="82"/>
      <c r="J14" s="22"/>
      <c r="K14" s="22"/>
      <c r="L14" s="77"/>
      <c r="M14" s="69">
        <f t="shared" si="2"/>
        <v>0</v>
      </c>
      <c r="N14" s="23"/>
      <c r="O14" s="65"/>
      <c r="P14" s="24"/>
      <c r="Q14" s="25"/>
      <c r="R14" s="26"/>
      <c r="S14" s="27"/>
      <c r="T14" s="27"/>
      <c r="U14" s="28"/>
      <c r="V14" s="29"/>
      <c r="W14" s="30"/>
      <c r="X14" s="31"/>
      <c r="Y14" s="146">
        <f t="shared" si="3"/>
        <v>0</v>
      </c>
    </row>
    <row r="15" spans="1:25" x14ac:dyDescent="0.25">
      <c r="A15" s="1"/>
      <c r="B15" s="1"/>
      <c r="D15" s="119">
        <v>44990</v>
      </c>
      <c r="E15" s="120" t="s">
        <v>29</v>
      </c>
      <c r="F15" s="20"/>
      <c r="G15" s="21"/>
      <c r="H15" s="149"/>
      <c r="I15" s="82"/>
      <c r="J15" s="22"/>
      <c r="K15" s="22"/>
      <c r="L15" s="77"/>
      <c r="M15" s="69">
        <f t="shared" si="2"/>
        <v>0</v>
      </c>
      <c r="N15" s="23"/>
      <c r="O15" s="65"/>
      <c r="P15" s="24"/>
      <c r="Q15" s="25"/>
      <c r="R15" s="26"/>
      <c r="S15" s="27"/>
      <c r="T15" s="27"/>
      <c r="U15" s="28"/>
      <c r="V15" s="29"/>
      <c r="W15" s="30"/>
      <c r="X15" s="31"/>
      <c r="Y15" s="146">
        <f t="shared" si="3"/>
        <v>0</v>
      </c>
    </row>
    <row r="16" spans="1:25" x14ac:dyDescent="0.25">
      <c r="A16" s="1"/>
      <c r="B16" s="1"/>
      <c r="D16" s="119">
        <v>44991</v>
      </c>
      <c r="E16" s="120" t="s">
        <v>30</v>
      </c>
      <c r="F16" s="20"/>
      <c r="G16" s="21"/>
      <c r="H16" s="73"/>
      <c r="I16" s="82"/>
      <c r="J16" s="22"/>
      <c r="K16" s="22"/>
      <c r="L16" s="77"/>
      <c r="M16" s="69">
        <f t="shared" ref="M16:M41" si="4">L16+J16+I16</f>
        <v>0</v>
      </c>
      <c r="N16" s="23"/>
      <c r="O16" s="65"/>
      <c r="P16" s="24"/>
      <c r="Q16" s="25"/>
      <c r="R16" s="26"/>
      <c r="S16" s="27"/>
      <c r="T16" s="27"/>
      <c r="U16" s="28"/>
      <c r="V16" s="29"/>
      <c r="W16" s="30"/>
      <c r="X16" s="31"/>
      <c r="Y16" s="146">
        <f t="shared" si="3"/>
        <v>0</v>
      </c>
    </row>
    <row r="17" spans="1:25" x14ac:dyDescent="0.25">
      <c r="A17" s="1"/>
      <c r="B17" s="1"/>
      <c r="D17" s="119">
        <v>44992</v>
      </c>
      <c r="E17" s="120" t="s">
        <v>31</v>
      </c>
      <c r="F17" s="20"/>
      <c r="G17" s="21"/>
      <c r="H17" s="73"/>
      <c r="I17" s="82"/>
      <c r="J17" s="22"/>
      <c r="K17" s="22"/>
      <c r="L17" s="77"/>
      <c r="M17" s="69">
        <f t="shared" si="4"/>
        <v>0</v>
      </c>
      <c r="N17" s="23"/>
      <c r="O17" s="65"/>
      <c r="P17" s="24"/>
      <c r="Q17" s="25"/>
      <c r="R17" s="26"/>
      <c r="S17" s="27"/>
      <c r="T17" s="27"/>
      <c r="U17" s="28"/>
      <c r="V17" s="29"/>
      <c r="W17" s="30"/>
      <c r="X17" s="31"/>
      <c r="Y17" s="146">
        <f t="shared" si="3"/>
        <v>0</v>
      </c>
    </row>
    <row r="18" spans="1:25" x14ac:dyDescent="0.25">
      <c r="A18" s="1"/>
      <c r="B18" s="1"/>
      <c r="D18" s="119">
        <v>44993</v>
      </c>
      <c r="E18" s="120" t="s">
        <v>25</v>
      </c>
      <c r="F18" s="20"/>
      <c r="G18" s="21"/>
      <c r="H18" s="73"/>
      <c r="I18" s="82"/>
      <c r="J18" s="22"/>
      <c r="K18" s="22"/>
      <c r="L18" s="77"/>
      <c r="M18" s="69">
        <f t="shared" si="4"/>
        <v>0</v>
      </c>
      <c r="N18" s="23"/>
      <c r="O18" s="65"/>
      <c r="P18" s="24"/>
      <c r="Q18" s="25"/>
      <c r="R18" s="26"/>
      <c r="S18" s="27"/>
      <c r="T18" s="27"/>
      <c r="U18" s="28"/>
      <c r="V18" s="29"/>
      <c r="W18" s="30"/>
      <c r="X18" s="31"/>
      <c r="Y18" s="146">
        <f t="shared" si="3"/>
        <v>0</v>
      </c>
    </row>
    <row r="19" spans="1:25" x14ac:dyDescent="0.25">
      <c r="A19" s="1"/>
      <c r="B19" s="1"/>
      <c r="D19" s="119">
        <v>44994</v>
      </c>
      <c r="E19" s="120" t="s">
        <v>26</v>
      </c>
      <c r="F19" s="20"/>
      <c r="G19" s="21"/>
      <c r="H19" s="73"/>
      <c r="I19" s="82"/>
      <c r="J19" s="22"/>
      <c r="K19" s="22"/>
      <c r="L19" s="77"/>
      <c r="M19" s="69">
        <f t="shared" si="4"/>
        <v>0</v>
      </c>
      <c r="N19" s="23"/>
      <c r="O19" s="65"/>
      <c r="P19" s="24"/>
      <c r="Q19" s="25"/>
      <c r="R19" s="26"/>
      <c r="S19" s="27"/>
      <c r="T19" s="27"/>
      <c r="U19" s="28"/>
      <c r="V19" s="29"/>
      <c r="W19" s="30"/>
      <c r="X19" s="31"/>
      <c r="Y19" s="146">
        <f t="shared" si="3"/>
        <v>0</v>
      </c>
    </row>
    <row r="20" spans="1:25" x14ac:dyDescent="0.25">
      <c r="A20" s="1"/>
      <c r="B20" s="1"/>
      <c r="D20" s="119">
        <v>44995</v>
      </c>
      <c r="E20" s="120" t="s">
        <v>27</v>
      </c>
      <c r="F20" s="20"/>
      <c r="G20" s="21"/>
      <c r="H20" s="73"/>
      <c r="I20" s="82"/>
      <c r="J20" s="22"/>
      <c r="K20" s="22"/>
      <c r="L20" s="77"/>
      <c r="M20" s="69">
        <f t="shared" si="4"/>
        <v>0</v>
      </c>
      <c r="N20" s="23"/>
      <c r="O20" s="65"/>
      <c r="P20" s="24"/>
      <c r="Q20" s="25"/>
      <c r="R20" s="26"/>
      <c r="S20" s="27"/>
      <c r="T20" s="27"/>
      <c r="U20" s="28"/>
      <c r="V20" s="29"/>
      <c r="W20" s="30"/>
      <c r="X20" s="31"/>
      <c r="Y20" s="146">
        <f t="shared" si="3"/>
        <v>0</v>
      </c>
    </row>
    <row r="21" spans="1:25" x14ac:dyDescent="0.25">
      <c r="A21" s="1"/>
      <c r="B21" s="1"/>
      <c r="D21" s="119">
        <v>44996</v>
      </c>
      <c r="E21" s="120" t="s">
        <v>28</v>
      </c>
      <c r="F21" s="20"/>
      <c r="G21" s="21"/>
      <c r="H21" s="73"/>
      <c r="I21" s="82"/>
      <c r="J21" s="22"/>
      <c r="K21" s="22"/>
      <c r="L21" s="77"/>
      <c r="M21" s="69">
        <f t="shared" si="4"/>
        <v>0</v>
      </c>
      <c r="N21" s="23"/>
      <c r="O21" s="65"/>
      <c r="P21" s="24"/>
      <c r="Q21" s="25"/>
      <c r="R21" s="26"/>
      <c r="S21" s="27"/>
      <c r="T21" s="27"/>
      <c r="U21" s="28"/>
      <c r="V21" s="29"/>
      <c r="W21" s="30"/>
      <c r="X21" s="31"/>
      <c r="Y21" s="146">
        <f t="shared" si="3"/>
        <v>0</v>
      </c>
    </row>
    <row r="22" spans="1:25" x14ac:dyDescent="0.25">
      <c r="A22" s="1"/>
      <c r="B22" s="1"/>
      <c r="D22" s="119">
        <v>44997</v>
      </c>
      <c r="E22" s="120" t="s">
        <v>29</v>
      </c>
      <c r="F22" s="20"/>
      <c r="G22" s="21"/>
      <c r="H22" s="73"/>
      <c r="I22" s="82"/>
      <c r="J22" s="22"/>
      <c r="K22" s="22"/>
      <c r="L22" s="77"/>
      <c r="M22" s="69">
        <f t="shared" si="4"/>
        <v>0</v>
      </c>
      <c r="N22" s="23"/>
      <c r="O22" s="65"/>
      <c r="P22" s="24"/>
      <c r="Q22" s="25"/>
      <c r="R22" s="26"/>
      <c r="S22" s="27"/>
      <c r="T22" s="27"/>
      <c r="U22" s="28"/>
      <c r="V22" s="29"/>
      <c r="W22" s="30"/>
      <c r="X22" s="31"/>
      <c r="Y22" s="146">
        <f t="shared" si="3"/>
        <v>0</v>
      </c>
    </row>
    <row r="23" spans="1:25" x14ac:dyDescent="0.25">
      <c r="A23" s="1"/>
      <c r="B23" s="1"/>
      <c r="D23" s="119">
        <v>44998</v>
      </c>
      <c r="E23" s="120" t="s">
        <v>30</v>
      </c>
      <c r="F23" s="20"/>
      <c r="G23" s="21"/>
      <c r="H23" s="73"/>
      <c r="I23" s="82"/>
      <c r="J23" s="22"/>
      <c r="K23" s="22"/>
      <c r="L23" s="77"/>
      <c r="M23" s="69">
        <f t="shared" si="4"/>
        <v>0</v>
      </c>
      <c r="N23" s="23"/>
      <c r="O23" s="65"/>
      <c r="P23" s="24"/>
      <c r="Q23" s="25"/>
      <c r="R23" s="26"/>
      <c r="S23" s="27"/>
      <c r="T23" s="27"/>
      <c r="U23" s="28"/>
      <c r="V23" s="29"/>
      <c r="W23" s="30"/>
      <c r="X23" s="31"/>
      <c r="Y23" s="146">
        <f t="shared" si="3"/>
        <v>0</v>
      </c>
    </row>
    <row r="24" spans="1:25" x14ac:dyDescent="0.25">
      <c r="A24" s="1"/>
      <c r="B24" s="1"/>
      <c r="D24" s="119">
        <v>44999</v>
      </c>
      <c r="E24" s="120" t="s">
        <v>31</v>
      </c>
      <c r="F24" s="32"/>
      <c r="G24" s="21"/>
      <c r="H24" s="73"/>
      <c r="I24" s="82"/>
      <c r="J24" s="22"/>
      <c r="K24" s="22"/>
      <c r="L24" s="77"/>
      <c r="M24" s="69">
        <f t="shared" si="4"/>
        <v>0</v>
      </c>
      <c r="N24" s="23"/>
      <c r="O24" s="65"/>
      <c r="P24" s="24"/>
      <c r="Q24" s="25"/>
      <c r="R24" s="26"/>
      <c r="S24" s="27"/>
      <c r="T24" s="27"/>
      <c r="U24" s="28"/>
      <c r="V24" s="29"/>
      <c r="W24" s="30"/>
      <c r="X24" s="31"/>
      <c r="Y24" s="146">
        <f t="shared" si="3"/>
        <v>0</v>
      </c>
    </row>
    <row r="25" spans="1:25" x14ac:dyDescent="0.25">
      <c r="A25" s="1"/>
      <c r="B25" s="1"/>
      <c r="D25" s="119">
        <v>45000</v>
      </c>
      <c r="E25" s="120" t="s">
        <v>25</v>
      </c>
      <c r="F25" s="20"/>
      <c r="G25" s="21"/>
      <c r="H25" s="73"/>
      <c r="I25" s="82"/>
      <c r="J25" s="22"/>
      <c r="K25" s="22"/>
      <c r="L25" s="77"/>
      <c r="M25" s="69">
        <f t="shared" si="4"/>
        <v>0</v>
      </c>
      <c r="N25" s="23"/>
      <c r="O25" s="65"/>
      <c r="P25" s="24"/>
      <c r="Q25" s="25"/>
      <c r="R25" s="26"/>
      <c r="S25" s="27"/>
      <c r="T25" s="27"/>
      <c r="U25" s="28"/>
      <c r="V25" s="29"/>
      <c r="W25" s="30"/>
      <c r="X25" s="31"/>
      <c r="Y25" s="146">
        <f t="shared" si="3"/>
        <v>0</v>
      </c>
    </row>
    <row r="26" spans="1:25" x14ac:dyDescent="0.25">
      <c r="A26" s="1"/>
      <c r="B26" s="1"/>
      <c r="D26" s="119">
        <v>45001</v>
      </c>
      <c r="E26" s="120" t="s">
        <v>26</v>
      </c>
      <c r="F26" s="33"/>
      <c r="G26" s="34"/>
      <c r="H26" s="74"/>
      <c r="I26" s="83"/>
      <c r="J26" s="35"/>
      <c r="K26" s="35"/>
      <c r="L26" s="78"/>
      <c r="M26" s="70">
        <f t="shared" si="4"/>
        <v>0</v>
      </c>
      <c r="N26" s="23"/>
      <c r="O26" s="65"/>
      <c r="P26" s="24"/>
      <c r="Q26" s="25"/>
      <c r="R26" s="26"/>
      <c r="S26" s="27"/>
      <c r="T26" s="27"/>
      <c r="U26" s="28"/>
      <c r="V26" s="29"/>
      <c r="W26" s="30"/>
      <c r="X26" s="31"/>
      <c r="Y26" s="146">
        <f t="shared" si="3"/>
        <v>0</v>
      </c>
    </row>
    <row r="27" spans="1:25" x14ac:dyDescent="0.25">
      <c r="A27" s="1"/>
      <c r="B27" s="1"/>
      <c r="D27" s="119">
        <v>45002</v>
      </c>
      <c r="E27" s="120" t="s">
        <v>27</v>
      </c>
      <c r="F27" s="20"/>
      <c r="G27" s="21"/>
      <c r="H27" s="73"/>
      <c r="I27" s="82"/>
      <c r="J27" s="22"/>
      <c r="K27" s="22"/>
      <c r="L27" s="77"/>
      <c r="M27" s="69">
        <f t="shared" si="4"/>
        <v>0</v>
      </c>
      <c r="N27" s="23"/>
      <c r="O27" s="65"/>
      <c r="P27" s="24"/>
      <c r="Q27" s="25"/>
      <c r="R27" s="26"/>
      <c r="S27" s="27"/>
      <c r="T27" s="27"/>
      <c r="U27" s="28"/>
      <c r="V27" s="29"/>
      <c r="W27" s="30"/>
      <c r="X27" s="31"/>
      <c r="Y27" s="146">
        <f t="shared" si="3"/>
        <v>0</v>
      </c>
    </row>
    <row r="28" spans="1:25" x14ac:dyDescent="0.25">
      <c r="A28" s="1"/>
      <c r="B28" s="1"/>
      <c r="D28" s="119">
        <v>45003</v>
      </c>
      <c r="E28" s="120" t="s">
        <v>28</v>
      </c>
      <c r="F28" s="20"/>
      <c r="G28" s="21"/>
      <c r="H28" s="73"/>
      <c r="I28" s="82"/>
      <c r="J28" s="22"/>
      <c r="K28" s="22"/>
      <c r="L28" s="77"/>
      <c r="M28" s="69">
        <f t="shared" si="4"/>
        <v>0</v>
      </c>
      <c r="N28" s="23"/>
      <c r="O28" s="65"/>
      <c r="P28" s="24"/>
      <c r="Q28" s="25"/>
      <c r="R28" s="26"/>
      <c r="S28" s="27"/>
      <c r="T28" s="27"/>
      <c r="U28" s="28"/>
      <c r="V28" s="29"/>
      <c r="W28" s="30"/>
      <c r="X28" s="31"/>
      <c r="Y28" s="146">
        <f t="shared" si="3"/>
        <v>0</v>
      </c>
    </row>
    <row r="29" spans="1:25" x14ac:dyDescent="0.25">
      <c r="A29" s="1"/>
      <c r="B29" s="1"/>
      <c r="D29" s="119">
        <v>45004</v>
      </c>
      <c r="E29" s="120" t="s">
        <v>29</v>
      </c>
      <c r="F29" s="20"/>
      <c r="G29" s="21"/>
      <c r="H29" s="73"/>
      <c r="I29" s="82"/>
      <c r="J29" s="22"/>
      <c r="K29" s="22"/>
      <c r="L29" s="77"/>
      <c r="M29" s="69">
        <f t="shared" si="4"/>
        <v>0</v>
      </c>
      <c r="N29" s="23"/>
      <c r="O29" s="65"/>
      <c r="P29" s="24"/>
      <c r="Q29" s="25"/>
      <c r="R29" s="26"/>
      <c r="S29" s="27"/>
      <c r="T29" s="27"/>
      <c r="U29" s="28"/>
      <c r="V29" s="29"/>
      <c r="W29" s="30"/>
      <c r="X29" s="31"/>
      <c r="Y29" s="146">
        <f t="shared" si="3"/>
        <v>0</v>
      </c>
    </row>
    <row r="30" spans="1:25" x14ac:dyDescent="0.25">
      <c r="A30" s="1"/>
      <c r="B30" s="1"/>
      <c r="D30" s="119">
        <v>45005</v>
      </c>
      <c r="E30" s="120" t="s">
        <v>30</v>
      </c>
      <c r="F30" s="20"/>
      <c r="G30" s="21"/>
      <c r="H30" s="73"/>
      <c r="I30" s="82"/>
      <c r="J30" s="22"/>
      <c r="K30" s="22"/>
      <c r="L30" s="77"/>
      <c r="M30" s="69">
        <f t="shared" si="4"/>
        <v>0</v>
      </c>
      <c r="N30" s="23"/>
      <c r="O30" s="65"/>
      <c r="P30" s="24"/>
      <c r="Q30" s="25"/>
      <c r="R30" s="26"/>
      <c r="S30" s="27"/>
      <c r="T30" s="27"/>
      <c r="U30" s="28"/>
      <c r="V30" s="29"/>
      <c r="W30" s="30"/>
      <c r="X30" s="31"/>
      <c r="Y30" s="146">
        <f t="shared" si="3"/>
        <v>0</v>
      </c>
    </row>
    <row r="31" spans="1:25" x14ac:dyDescent="0.25">
      <c r="A31" s="1"/>
      <c r="B31" s="1"/>
      <c r="D31" s="119">
        <v>45006</v>
      </c>
      <c r="E31" s="120" t="s">
        <v>31</v>
      </c>
      <c r="F31" s="20"/>
      <c r="G31" s="21"/>
      <c r="H31" s="73"/>
      <c r="I31" s="82"/>
      <c r="J31" s="22"/>
      <c r="K31" s="22"/>
      <c r="L31" s="77"/>
      <c r="M31" s="69">
        <f t="shared" si="4"/>
        <v>0</v>
      </c>
      <c r="N31" s="23"/>
      <c r="O31" s="65"/>
      <c r="P31" s="24"/>
      <c r="Q31" s="25"/>
      <c r="R31" s="26"/>
      <c r="S31" s="27"/>
      <c r="T31" s="27"/>
      <c r="U31" s="28"/>
      <c r="V31" s="29"/>
      <c r="W31" s="30"/>
      <c r="X31" s="31"/>
      <c r="Y31" s="146">
        <f t="shared" si="3"/>
        <v>0</v>
      </c>
    </row>
    <row r="32" spans="1:25" x14ac:dyDescent="0.25">
      <c r="A32" s="1"/>
      <c r="B32" s="1"/>
      <c r="D32" s="119">
        <v>45007</v>
      </c>
      <c r="E32" s="120" t="s">
        <v>25</v>
      </c>
      <c r="F32" s="20"/>
      <c r="G32" s="21"/>
      <c r="H32" s="73"/>
      <c r="I32" s="82"/>
      <c r="J32" s="22"/>
      <c r="K32" s="22"/>
      <c r="L32" s="77"/>
      <c r="M32" s="69">
        <f t="shared" si="4"/>
        <v>0</v>
      </c>
      <c r="N32" s="23"/>
      <c r="O32" s="65"/>
      <c r="P32" s="24"/>
      <c r="Q32" s="25"/>
      <c r="R32" s="26"/>
      <c r="S32" s="27"/>
      <c r="T32" s="27"/>
      <c r="U32" s="28"/>
      <c r="V32" s="29"/>
      <c r="W32" s="30"/>
      <c r="X32" s="31"/>
      <c r="Y32" s="146">
        <f t="shared" si="3"/>
        <v>0</v>
      </c>
    </row>
    <row r="33" spans="4:26" x14ac:dyDescent="0.25">
      <c r="D33" s="119">
        <v>45008</v>
      </c>
      <c r="E33" s="120" t="s">
        <v>26</v>
      </c>
      <c r="F33" s="20"/>
      <c r="G33" s="21"/>
      <c r="H33" s="73"/>
      <c r="I33" s="82"/>
      <c r="J33" s="22"/>
      <c r="K33" s="22"/>
      <c r="L33" s="77"/>
      <c r="M33" s="69">
        <f t="shared" si="4"/>
        <v>0</v>
      </c>
      <c r="N33" s="23"/>
      <c r="O33" s="65"/>
      <c r="P33" s="24"/>
      <c r="Q33" s="25"/>
      <c r="R33" s="26"/>
      <c r="S33" s="27"/>
      <c r="T33" s="27"/>
      <c r="U33" s="28"/>
      <c r="V33" s="29"/>
      <c r="W33" s="30"/>
      <c r="X33" s="31"/>
      <c r="Y33" s="146">
        <f t="shared" si="3"/>
        <v>0</v>
      </c>
    </row>
    <row r="34" spans="4:26" x14ac:dyDescent="0.25">
      <c r="D34" s="119">
        <v>45009</v>
      </c>
      <c r="E34" s="120" t="s">
        <v>27</v>
      </c>
      <c r="F34" s="20"/>
      <c r="G34" s="21"/>
      <c r="H34" s="73"/>
      <c r="I34" s="82"/>
      <c r="J34" s="22"/>
      <c r="K34" s="22"/>
      <c r="L34" s="77"/>
      <c r="M34" s="69">
        <f t="shared" si="4"/>
        <v>0</v>
      </c>
      <c r="N34" s="23"/>
      <c r="O34" s="65"/>
      <c r="P34" s="24"/>
      <c r="Q34" s="25"/>
      <c r="R34" s="26"/>
      <c r="S34" s="27"/>
      <c r="T34" s="27"/>
      <c r="U34" s="28"/>
      <c r="V34" s="29"/>
      <c r="W34" s="30"/>
      <c r="X34" s="31"/>
      <c r="Y34" s="146">
        <f t="shared" si="3"/>
        <v>0</v>
      </c>
    </row>
    <row r="35" spans="4:26" x14ac:dyDescent="0.25">
      <c r="D35" s="119">
        <v>45010</v>
      </c>
      <c r="E35" s="120" t="s">
        <v>28</v>
      </c>
      <c r="F35" s="20"/>
      <c r="G35" s="21"/>
      <c r="H35" s="73"/>
      <c r="I35" s="82"/>
      <c r="J35" s="22"/>
      <c r="K35" s="22"/>
      <c r="L35" s="77"/>
      <c r="M35" s="69">
        <f t="shared" si="4"/>
        <v>0</v>
      </c>
      <c r="N35" s="23"/>
      <c r="O35" s="65"/>
      <c r="P35" s="24"/>
      <c r="Q35" s="25"/>
      <c r="R35" s="26"/>
      <c r="S35" s="27"/>
      <c r="T35" s="27"/>
      <c r="U35" s="28"/>
      <c r="V35" s="29"/>
      <c r="W35" s="30"/>
      <c r="X35" s="31"/>
      <c r="Y35" s="146">
        <f t="shared" si="3"/>
        <v>0</v>
      </c>
    </row>
    <row r="36" spans="4:26" x14ac:dyDescent="0.25">
      <c r="D36" s="119">
        <v>45011</v>
      </c>
      <c r="E36" s="120" t="s">
        <v>29</v>
      </c>
      <c r="F36" s="20"/>
      <c r="G36" s="21"/>
      <c r="H36" s="73"/>
      <c r="I36" s="82"/>
      <c r="J36" s="22"/>
      <c r="K36" s="22"/>
      <c r="L36" s="77"/>
      <c r="M36" s="69">
        <f t="shared" si="4"/>
        <v>0</v>
      </c>
      <c r="N36" s="23"/>
      <c r="O36" s="65"/>
      <c r="P36" s="24"/>
      <c r="Q36" s="25"/>
      <c r="R36" s="26"/>
      <c r="S36" s="27"/>
      <c r="T36" s="27"/>
      <c r="U36" s="28"/>
      <c r="V36" s="29"/>
      <c r="W36" s="30"/>
      <c r="X36" s="31"/>
      <c r="Y36" s="146">
        <f t="shared" si="3"/>
        <v>0</v>
      </c>
    </row>
    <row r="37" spans="4:26" x14ac:dyDescent="0.25">
      <c r="D37" s="119">
        <v>45012</v>
      </c>
      <c r="E37" s="120" t="s">
        <v>30</v>
      </c>
      <c r="F37" s="20"/>
      <c r="G37" s="21"/>
      <c r="H37" s="73"/>
      <c r="I37" s="82"/>
      <c r="J37" s="22"/>
      <c r="K37" s="22"/>
      <c r="L37" s="77"/>
      <c r="M37" s="69">
        <f t="shared" si="4"/>
        <v>0</v>
      </c>
      <c r="N37" s="23"/>
      <c r="O37" s="65"/>
      <c r="P37" s="24"/>
      <c r="Q37" s="25"/>
      <c r="R37" s="26"/>
      <c r="S37" s="27"/>
      <c r="T37" s="27"/>
      <c r="U37" s="28"/>
      <c r="V37" s="29"/>
      <c r="W37" s="30"/>
      <c r="X37" s="31"/>
      <c r="Y37" s="146">
        <f t="shared" si="3"/>
        <v>0</v>
      </c>
    </row>
    <row r="38" spans="4:26" x14ac:dyDescent="0.25">
      <c r="D38" s="119">
        <v>45013</v>
      </c>
      <c r="E38" s="120" t="s">
        <v>31</v>
      </c>
      <c r="F38" s="20"/>
      <c r="G38" s="21"/>
      <c r="H38" s="75"/>
      <c r="I38" s="84"/>
      <c r="J38" s="54"/>
      <c r="K38" s="54"/>
      <c r="L38" s="79"/>
      <c r="M38" s="69">
        <f t="shared" si="4"/>
        <v>0</v>
      </c>
      <c r="N38" s="36"/>
      <c r="O38" s="66"/>
      <c r="P38" s="24"/>
      <c r="Q38" s="25"/>
      <c r="R38" s="26"/>
      <c r="S38" s="37"/>
      <c r="T38" s="37"/>
      <c r="U38" s="38"/>
      <c r="V38" s="39"/>
      <c r="W38" s="40"/>
      <c r="X38" s="41"/>
      <c r="Y38" s="147">
        <f t="shared" si="3"/>
        <v>0</v>
      </c>
    </row>
    <row r="39" spans="4:26" x14ac:dyDescent="0.25">
      <c r="D39" s="119">
        <v>45014</v>
      </c>
      <c r="E39" s="121" t="s">
        <v>25</v>
      </c>
      <c r="F39" s="20"/>
      <c r="G39" s="21"/>
      <c r="H39" s="73"/>
      <c r="I39" s="82"/>
      <c r="J39" s="22"/>
      <c r="K39" s="22"/>
      <c r="L39" s="77"/>
      <c r="M39" s="69">
        <f t="shared" si="4"/>
        <v>0</v>
      </c>
      <c r="N39" s="36"/>
      <c r="O39" s="66"/>
      <c r="P39" s="24"/>
      <c r="Q39" s="25"/>
      <c r="R39" s="26"/>
      <c r="S39" s="37"/>
      <c r="T39" s="37"/>
      <c r="U39" s="38"/>
      <c r="V39" s="39"/>
      <c r="W39" s="40"/>
      <c r="X39" s="41"/>
      <c r="Y39" s="147">
        <f t="shared" si="3"/>
        <v>0</v>
      </c>
    </row>
    <row r="40" spans="4:26" x14ac:dyDescent="0.25">
      <c r="D40" s="119">
        <v>45015</v>
      </c>
      <c r="E40" s="121" t="s">
        <v>26</v>
      </c>
      <c r="F40" s="20"/>
      <c r="G40" s="21"/>
      <c r="H40" s="73"/>
      <c r="I40" s="82"/>
      <c r="J40" s="22"/>
      <c r="K40" s="22"/>
      <c r="L40" s="77"/>
      <c r="M40" s="69">
        <f t="shared" si="4"/>
        <v>0</v>
      </c>
      <c r="N40" s="36"/>
      <c r="O40" s="66"/>
      <c r="P40" s="24"/>
      <c r="Q40" s="25"/>
      <c r="R40" s="26"/>
      <c r="S40" s="37"/>
      <c r="T40" s="37"/>
      <c r="U40" s="38"/>
      <c r="V40" s="39"/>
      <c r="W40" s="40"/>
      <c r="X40" s="41"/>
      <c r="Y40" s="147">
        <f t="shared" si="3"/>
        <v>0</v>
      </c>
    </row>
    <row r="41" spans="4:26" ht="15.75" thickBot="1" x14ac:dyDescent="0.3">
      <c r="D41" s="122">
        <v>45016</v>
      </c>
      <c r="E41" s="123" t="s">
        <v>27</v>
      </c>
      <c r="F41" s="42"/>
      <c r="G41" s="43"/>
      <c r="H41" s="76"/>
      <c r="I41" s="85"/>
      <c r="J41" s="44"/>
      <c r="K41" s="44"/>
      <c r="L41" s="80"/>
      <c r="M41" s="71">
        <f t="shared" si="4"/>
        <v>0</v>
      </c>
      <c r="N41" s="45"/>
      <c r="O41" s="67"/>
      <c r="P41" s="46"/>
      <c r="Q41" s="47"/>
      <c r="R41" s="48"/>
      <c r="S41" s="49"/>
      <c r="T41" s="49"/>
      <c r="U41" s="50"/>
      <c r="V41" s="51"/>
      <c r="W41" s="52"/>
      <c r="X41" s="53"/>
      <c r="Y41" s="148">
        <f t="shared" si="3"/>
        <v>0</v>
      </c>
      <c r="Z41" t="s">
        <v>24</v>
      </c>
    </row>
    <row r="42" spans="4:26" x14ac:dyDescent="0.25">
      <c r="D42" s="124"/>
      <c r="E42" s="125"/>
      <c r="F42" s="126"/>
      <c r="G42" s="127"/>
      <c r="H42" s="128"/>
      <c r="I42" s="128"/>
      <c r="J42" s="128"/>
      <c r="K42" s="128"/>
      <c r="L42" s="128"/>
      <c r="M42" s="129"/>
      <c r="N42" s="130"/>
      <c r="O42" s="130"/>
      <c r="P42" s="131"/>
      <c r="Q42" s="131"/>
      <c r="R42" s="131"/>
      <c r="S42" s="130"/>
      <c r="T42" s="130"/>
      <c r="U42" s="130"/>
      <c r="V42" s="130"/>
      <c r="W42" s="130"/>
      <c r="X42" s="130"/>
      <c r="Y42" s="130"/>
    </row>
  </sheetData>
  <mergeCells count="39">
    <mergeCell ref="N2:X2"/>
    <mergeCell ref="I2:M2"/>
    <mergeCell ref="F2:H2"/>
    <mergeCell ref="M3:M5"/>
    <mergeCell ref="L3:L5"/>
    <mergeCell ref="J3:J5"/>
    <mergeCell ref="K3:K5"/>
    <mergeCell ref="N3:O3"/>
    <mergeCell ref="I3:I5"/>
    <mergeCell ref="P3:U3"/>
    <mergeCell ref="V3:X3"/>
    <mergeCell ref="D8:D9"/>
    <mergeCell ref="F8:F9"/>
    <mergeCell ref="G8:G9"/>
    <mergeCell ref="H8:H9"/>
    <mergeCell ref="E6:E9"/>
    <mergeCell ref="J8:J9"/>
    <mergeCell ref="L8:L9"/>
    <mergeCell ref="L6:L7"/>
    <mergeCell ref="J6:J7"/>
    <mergeCell ref="M6:M7"/>
    <mergeCell ref="M8:M9"/>
    <mergeCell ref="K6:K7"/>
    <mergeCell ref="Y2:Y5"/>
    <mergeCell ref="K8:K9"/>
    <mergeCell ref="A2:B2"/>
    <mergeCell ref="A3:B3"/>
    <mergeCell ref="F3:F5"/>
    <mergeCell ref="G3:G5"/>
    <mergeCell ref="D2:D4"/>
    <mergeCell ref="I8:I9"/>
    <mergeCell ref="P5:R5"/>
    <mergeCell ref="D6:D7"/>
    <mergeCell ref="F6:F7"/>
    <mergeCell ref="G6:G7"/>
    <mergeCell ref="H6:H7"/>
    <mergeCell ref="I6:I7"/>
    <mergeCell ref="E2:E5"/>
    <mergeCell ref="H3:H5"/>
  </mergeCells>
  <phoneticPr fontId="11" type="noConversion"/>
  <pageMargins left="0.7" right="0.7" top="0.75" bottom="0.75" header="0.3" footer="0.3"/>
  <pageSetup scale="50" orientation="landscape" r:id="rId1"/>
  <colBreaks count="1" manualBreakCount="1">
    <brk id="25" min="1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Hotel name</vt:lpstr>
      <vt:lpstr>'Hotel name'!Print_Area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Ghassan Ghanoum</dc:creator>
  <cp:lastModifiedBy>Ghassan Ghanoum</cp:lastModifiedBy>
  <cp:lastPrinted>2023-03-06T06:50:09Z</cp:lastPrinted>
  <dcterms:created xsi:type="dcterms:W3CDTF">2023-02-27T08:27:24Z</dcterms:created>
  <dcterms:modified xsi:type="dcterms:W3CDTF">2023-05-31T12:25:12Z</dcterms:modified>
</cp:coreProperties>
</file>